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Default Extension="jpeg" ContentType="image/jpeg"/>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3"/>
  </bookViews>
  <sheets>
    <sheet name="Strana1" sheetId="1" r:id="rId1"/>
    <sheet name="Strana 2" sheetId="2" r:id="rId2"/>
    <sheet name="Strana3" sheetId="3" r:id="rId3"/>
    <sheet name="Výsledky" sheetId="4" r:id="rId4"/>
  </sheets>
  <externalReferences>
    <externalReference r:id="rId7"/>
    <externalReference r:id="rId8"/>
  </externalReferences>
  <definedNames/>
  <calcPr fullCalcOnLoad="1"/>
</workbook>
</file>

<file path=xl/sharedStrings.xml><?xml version="1.0" encoding="utf-8"?>
<sst xmlns="http://schemas.openxmlformats.org/spreadsheetml/2006/main" count="292" uniqueCount="173">
  <si>
    <t>Plodina:</t>
  </si>
  <si>
    <t>Typ pokusu:</t>
  </si>
  <si>
    <t>Rok sklizně pokusu:</t>
  </si>
  <si>
    <t>Lokalita:</t>
  </si>
  <si>
    <t>Pošta a  PSČ:</t>
  </si>
  <si>
    <t>Kraj (země):</t>
  </si>
  <si>
    <t>Číslo honu:</t>
  </si>
  <si>
    <t>Nadmořská výška m:</t>
  </si>
  <si>
    <t>Svahovitost %:</t>
  </si>
  <si>
    <t>Expozice pozemku:</t>
  </si>
  <si>
    <t>Osevní postup:</t>
  </si>
  <si>
    <t>Okres</t>
  </si>
  <si>
    <t>Rok založení pokusu:</t>
  </si>
  <si>
    <t>Roční průměr teplot (normál) °C:</t>
  </si>
  <si>
    <t>Roční úhrn srážek (normál) mm:</t>
  </si>
  <si>
    <t>Rok</t>
  </si>
  <si>
    <t>Předplodina</t>
  </si>
  <si>
    <t>Výnos t/ha</t>
  </si>
  <si>
    <t>Dávka čistých živin kg/ha</t>
  </si>
  <si>
    <t>Jiné - druh a  množství t/ha</t>
  </si>
  <si>
    <t>chl. hnůj</t>
  </si>
  <si>
    <t>N</t>
  </si>
  <si>
    <t>Ca</t>
  </si>
  <si>
    <t>Datum</t>
  </si>
  <si>
    <t>Druh hnojiva</t>
  </si>
  <si>
    <t>Obsah živin v %</t>
  </si>
  <si>
    <t>Výrob. oblast:</t>
  </si>
  <si>
    <t>Druh práce a  počet úkonů, přípravek a  dávkování a  pod.</t>
  </si>
  <si>
    <t>Stručná charakteristika průběhu počasí od založení do  sklizně pokusu:</t>
  </si>
  <si>
    <t>1. Charakteristika pokusného místa - lokality:</t>
  </si>
  <si>
    <t>2. Předplodiny a  hnojení k nim:</t>
  </si>
  <si>
    <t>3. Hnojení pokusu pro  běžný hospodářský rok:</t>
  </si>
  <si>
    <t>9. Agrotechnické zásahy po setí a  za vegetace - mechanické a  chemické ošetřování</t>
  </si>
  <si>
    <t xml:space="preserve"> </t>
  </si>
  <si>
    <t>Lukavec</t>
  </si>
  <si>
    <t>Pelhřimov</t>
  </si>
  <si>
    <t>Lukavec 394 26</t>
  </si>
  <si>
    <t>Vysočina</t>
  </si>
  <si>
    <t>bramborářská</t>
  </si>
  <si>
    <t>do 2%</t>
  </si>
  <si>
    <t>průměr :1956-2004 -sledované období</t>
  </si>
  <si>
    <t>50 % obilniny</t>
  </si>
  <si>
    <t>výživářský</t>
  </si>
  <si>
    <t xml:space="preserve">     Datum</t>
  </si>
  <si>
    <t>setí</t>
  </si>
  <si>
    <t>NPK 1</t>
  </si>
  <si>
    <t>P2O5</t>
  </si>
  <si>
    <t>K2O</t>
  </si>
  <si>
    <t>15-15-15</t>
  </si>
  <si>
    <t>LAV</t>
  </si>
  <si>
    <t>4. Příprava pokusného pozemku a setí:</t>
  </si>
  <si>
    <t>PROTOKOL O    POKUSU</t>
  </si>
  <si>
    <t>jarní ječmen</t>
  </si>
  <si>
    <t xml:space="preserve"> orba + vláčení</t>
  </si>
  <si>
    <t>vzcházení</t>
  </si>
  <si>
    <t>Celkově lze hodnotit počasí po celou vegetační dobu jako příznivé</t>
  </si>
  <si>
    <t>5. Nákres honu, umístění pokusu v honu a  orientace:</t>
  </si>
  <si>
    <t>T.</t>
  </si>
  <si>
    <t>V.</t>
  </si>
  <si>
    <t>s</t>
  </si>
  <si>
    <t>i</t>
  </si>
  <si>
    <t>l</t>
  </si>
  <si>
    <t>n</t>
  </si>
  <si>
    <t>D</t>
  </si>
  <si>
    <t>2</t>
  </si>
  <si>
    <t>1</t>
  </si>
  <si>
    <t>c</t>
  </si>
  <si>
    <t>C</t>
  </si>
  <si>
    <t>e</t>
  </si>
  <si>
    <t>B</t>
  </si>
  <si>
    <t>A</t>
  </si>
  <si>
    <t>L</t>
  </si>
  <si>
    <t>u</t>
  </si>
  <si>
    <t xml:space="preserve">  </t>
  </si>
  <si>
    <t>6. Plánek (schéma) pokusu:</t>
  </si>
  <si>
    <t>7. Metodika pokusu:</t>
  </si>
  <si>
    <t>Rozměry sklizňového dílce:</t>
  </si>
  <si>
    <t>Rozměry okrajů a  oddělovacích mezer:</t>
  </si>
  <si>
    <t>délka netto m:</t>
  </si>
  <si>
    <t>délka okrajů</t>
  </si>
  <si>
    <t>- předního m:</t>
  </si>
  <si>
    <t>šířka netto m:</t>
  </si>
  <si>
    <t>- zadního m:</t>
  </si>
  <si>
    <t>Počet řádků:</t>
  </si>
  <si>
    <t>Rozteč řádků cm:</t>
  </si>
  <si>
    <t>Počet opakování:</t>
  </si>
  <si>
    <t>8. Setí, výsadba, založení pokusu:</t>
  </si>
  <si>
    <t>Způsob (jak, čím)</t>
  </si>
  <si>
    <t>Stav půdy (vlhkost, struktura a  pod.)</t>
  </si>
  <si>
    <t>suchá</t>
  </si>
  <si>
    <t>pěch,secí stroj Amazone</t>
  </si>
  <si>
    <t>s. kombinace vibrační brány,kovový</t>
  </si>
  <si>
    <t>M 9</t>
  </si>
  <si>
    <t>východní</t>
  </si>
  <si>
    <t>11.8.</t>
  </si>
  <si>
    <t>22.8.</t>
  </si>
  <si>
    <t xml:space="preserve">setí secí kombinací Amazone, oz.řepka odr. BALDUR </t>
  </si>
  <si>
    <t>31.8.</t>
  </si>
  <si>
    <t>11.4.</t>
  </si>
  <si>
    <t>24.4.</t>
  </si>
  <si>
    <t>v</t>
  </si>
  <si>
    <t>ý</t>
  </si>
  <si>
    <t>ch</t>
  </si>
  <si>
    <t>d</t>
  </si>
  <si>
    <t>t</t>
  </si>
  <si>
    <t>a</t>
  </si>
  <si>
    <t>24.8.</t>
  </si>
  <si>
    <t>ošetření LASSO MTX 4 l+COMMAND 36 SC 0.2 l+ 300 l vody</t>
  </si>
  <si>
    <t>ošetření Mospilan 20 SP 120 gr + 300 l vody</t>
  </si>
  <si>
    <t xml:space="preserve">1. Aplikace                                                            BBCH oz.řepky 14 </t>
  </si>
  <si>
    <t xml:space="preserve"> D</t>
  </si>
  <si>
    <t>o</t>
  </si>
  <si>
    <t>Ozimá řepka odr. BALDUR</t>
  </si>
  <si>
    <t>Druh práce, počet úkonů</t>
  </si>
  <si>
    <t>Pokusnická stanice Lukavec</t>
  </si>
  <si>
    <t>VÚRV PRAHA RUZYNĚ</t>
  </si>
  <si>
    <t>Vedoucí stanice: Václav Veleta</t>
  </si>
  <si>
    <t>Ing. Pavel Růžek</t>
  </si>
  <si>
    <r>
      <t>sklizňová plocha m</t>
    </r>
    <r>
      <rPr>
        <vertAlign val="superscript"/>
        <sz val="11"/>
        <rFont val="Arial CE"/>
        <family val="0"/>
      </rPr>
      <t>2</t>
    </r>
    <r>
      <rPr>
        <sz val="11"/>
        <rFont val="Arial CE"/>
        <family val="0"/>
      </rPr>
      <t>:</t>
    </r>
  </si>
  <si>
    <t>10. Metodika</t>
  </si>
  <si>
    <t>4 opakování</t>
  </si>
  <si>
    <t>1  aplikace</t>
  </si>
  <si>
    <t>Varianty</t>
  </si>
  <si>
    <t>Kontrola</t>
  </si>
  <si>
    <t>Aktivátor</t>
  </si>
  <si>
    <t>1 l/ha ENERGEN AKTIVÁTOR</t>
  </si>
  <si>
    <t>ENERGEN Aktivátor</t>
  </si>
  <si>
    <t>Aplikace ENERGEN</t>
  </si>
  <si>
    <t>11. Počasí</t>
  </si>
  <si>
    <r>
      <t xml:space="preserve">září </t>
    </r>
    <r>
      <rPr>
        <sz val="10"/>
        <rFont val="Arial CE"/>
        <family val="0"/>
      </rPr>
      <t xml:space="preserve">  -  velmi studený , bohatý na srážky</t>
    </r>
  </si>
  <si>
    <r>
      <t>říjen</t>
    </r>
    <r>
      <rPr>
        <sz val="10"/>
        <rFont val="Arial CE"/>
        <family val="0"/>
      </rPr>
      <t xml:space="preserve">  - chladný, srážkově v normálu</t>
    </r>
  </si>
  <si>
    <r>
      <t>listopad</t>
    </r>
    <r>
      <rPr>
        <sz val="10"/>
        <rFont val="Arial CE"/>
        <family val="0"/>
      </rPr>
      <t xml:space="preserve"> - první dekáda v normálu, další dvě dekády mrazivé , bohatý na srážky</t>
    </r>
  </si>
  <si>
    <r>
      <t>prosinec</t>
    </r>
    <r>
      <rPr>
        <sz val="10"/>
        <rFont val="Arial CE"/>
        <family val="0"/>
      </rPr>
      <t xml:space="preserve"> -  teplota i srážky v normálu</t>
    </r>
  </si>
  <si>
    <r>
      <t>leden 2008</t>
    </r>
    <r>
      <rPr>
        <sz val="10"/>
        <rFont val="Arial CE"/>
        <family val="0"/>
      </rPr>
      <t xml:space="preserve"> - teplý srážkově v normálu</t>
    </r>
  </si>
  <si>
    <r>
      <t xml:space="preserve">únor </t>
    </r>
    <r>
      <rPr>
        <sz val="10"/>
        <rFont val="Arial CE"/>
        <family val="0"/>
      </rPr>
      <t xml:space="preserve">   -  teplý, méně srážek</t>
    </r>
  </si>
  <si>
    <r>
      <t>březen -</t>
    </r>
    <r>
      <rPr>
        <sz val="10"/>
        <rFont val="Arial CE"/>
        <family val="0"/>
      </rPr>
      <t xml:space="preserve"> teplota i srážky v normálu</t>
    </r>
  </si>
  <si>
    <r>
      <t>duben</t>
    </r>
    <r>
      <rPr>
        <sz val="10"/>
        <rFont val="Arial CE"/>
        <family val="0"/>
      </rPr>
      <t xml:space="preserve"> - teplota i srážky v normálu</t>
    </r>
  </si>
  <si>
    <r>
      <t xml:space="preserve">květen </t>
    </r>
    <r>
      <rPr>
        <sz val="10"/>
        <rFont val="Arial CE"/>
        <family val="0"/>
      </rPr>
      <t>- teplota i srážky v normálu</t>
    </r>
  </si>
  <si>
    <r>
      <t xml:space="preserve">červen </t>
    </r>
    <r>
      <rPr>
        <sz val="10"/>
        <rFont val="Arial CE"/>
        <family val="0"/>
      </rPr>
      <t>- taplota v normálu, srážky mírně pod normálem</t>
    </r>
  </si>
  <si>
    <r>
      <t>červenec</t>
    </r>
    <r>
      <rPr>
        <sz val="10"/>
        <rFont val="Arial CE"/>
        <family val="0"/>
      </rPr>
      <t xml:space="preserve"> - teplotně v normálu, srážkově mírně pod normálem</t>
    </r>
  </si>
  <si>
    <r>
      <t>srpen</t>
    </r>
    <r>
      <rPr>
        <sz val="10"/>
        <rFont val="Arial CE"/>
        <family val="0"/>
      </rPr>
      <t xml:space="preserve"> - teplota i srážky v normálu</t>
    </r>
  </si>
  <si>
    <t>Průběh průměrných měsíčních teplot a srážek na PS Lukavec</t>
  </si>
  <si>
    <t>měsíc</t>
  </si>
  <si>
    <t>prům.tepl. 2007</t>
  </si>
  <si>
    <t>prům.tepl. 2008</t>
  </si>
  <si>
    <t>prům. srážky 2007</t>
  </si>
  <si>
    <t>prům. srážky 2008</t>
  </si>
  <si>
    <t>leden</t>
  </si>
  <si>
    <t>únor</t>
  </si>
  <si>
    <t>březen</t>
  </si>
  <si>
    <t>duben</t>
  </si>
  <si>
    <t>květen</t>
  </si>
  <si>
    <t>červen</t>
  </si>
  <si>
    <t>červenec</t>
  </si>
  <si>
    <t>srpen</t>
  </si>
  <si>
    <t>září</t>
  </si>
  <si>
    <t>říjen</t>
  </si>
  <si>
    <t>listopad</t>
  </si>
  <si>
    <t>prosinec</t>
  </si>
  <si>
    <t>12. Výsledky -  Řepka ozimá odr.Baldur   sklizeno: 6.8.2008</t>
  </si>
  <si>
    <t>Oz.řepka Baldur, sklizeň 6.8.2008</t>
  </si>
  <si>
    <t>parcela  1.5 x 10 m</t>
  </si>
  <si>
    <t>kg/parcela</t>
  </si>
  <si>
    <t>t/ha</t>
  </si>
  <si>
    <t>%</t>
  </si>
  <si>
    <t>b</t>
  </si>
  <si>
    <t>HTS</t>
  </si>
  <si>
    <t>varianta průměr</t>
  </si>
  <si>
    <t>% vlhkosti</t>
  </si>
  <si>
    <t>přírůstek výnosu v t/ha</t>
  </si>
  <si>
    <r>
      <t>Výnos</t>
    </r>
    <r>
      <rPr>
        <b/>
        <sz val="11"/>
        <rFont val="Arial CE"/>
        <family val="0"/>
      </rPr>
      <t xml:space="preserve"> přepočtený na 8% vlhkost</t>
    </r>
  </si>
  <si>
    <t>% oleje</t>
  </si>
  <si>
    <r>
      <t>Výsledek odpovídá  účinku přípravku</t>
    </r>
    <r>
      <rPr>
        <b/>
        <sz val="10"/>
        <rFont val="Arial CE"/>
        <family val="0"/>
      </rPr>
      <t xml:space="preserve"> ENERGEN AKTIVÁTOR</t>
    </r>
    <r>
      <rPr>
        <sz val="10"/>
        <rFont val="Arial CE"/>
        <family val="0"/>
      </rPr>
      <t xml:space="preserve">. Tvorba výnosu byla rozložena mezi zvýšení počtu květů a semen na straně jedné (cca 10,7 % navýšení výnosu) a zvýšení HTS na straně druhé (cca 6 % navýšení výnosu). Významné je také zvýšení olejnatosti. Zvýšení počtu semen na rostlině je dáno podporou tvorby postranních větví a vytváří předpoklady pro vysokou tvorbu výnosu. Souběžná aplikace kvalitní dávky NPK výživy, pak umožňuje využití takto vytvořených předpokladů pro skutečnou tvorbu výnosu. Současné navýšení výnosu zvýšením HTS je již jenom potvrzením synergického účinku stimulace a výživy. Pokud by stimulace nebyla doplněna kvalitní výživou, pak by došlo, při  tomto průběhu počasí, k výživovému deficitu, který by byl způsobil snížení výnosu výrazným snížením HTS. </t>
    </r>
  </si>
</sst>
</file>

<file path=xl/styles.xml><?xml version="1.0" encoding="utf-8"?>
<styleSheet xmlns="http://schemas.openxmlformats.org/spreadsheetml/2006/main">
  <numFmts count="17">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000"/>
    <numFmt numFmtId="166" formatCode="0.00000"/>
    <numFmt numFmtId="167" formatCode="0.0000"/>
    <numFmt numFmtId="168" formatCode="0.000"/>
    <numFmt numFmtId="169" formatCode="d/m"/>
    <numFmt numFmtId="170" formatCode="[$-405]d\.\ mmmm\ yyyy"/>
    <numFmt numFmtId="171" formatCode="[$-F800]dddd\,\ mmmm\ dd\,\ yyyy"/>
    <numFmt numFmtId="172" formatCode="0.0%"/>
  </numFmts>
  <fonts count="41">
    <font>
      <sz val="10"/>
      <name val="Arial CE"/>
      <family val="0"/>
    </font>
    <font>
      <b/>
      <sz val="14"/>
      <name val="Arial CE"/>
      <family val="2"/>
    </font>
    <font>
      <b/>
      <sz val="16"/>
      <name val="Arial CE"/>
      <family val="2"/>
    </font>
    <font>
      <sz val="16"/>
      <name val="Arial CE"/>
      <family val="2"/>
    </font>
    <font>
      <sz val="12"/>
      <name val="Arial CE"/>
      <family val="2"/>
    </font>
    <font>
      <b/>
      <sz val="10"/>
      <name val="Arial CE"/>
      <family val="2"/>
    </font>
    <font>
      <b/>
      <sz val="12"/>
      <name val="Arial CE"/>
      <family val="2"/>
    </font>
    <font>
      <b/>
      <sz val="22"/>
      <name val="Arial CE"/>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6"/>
      <name val="Calibri"/>
      <family val="2"/>
    </font>
    <font>
      <sz val="11"/>
      <color indexed="60"/>
      <name val="Calibri"/>
      <family val="2"/>
    </font>
    <font>
      <b/>
      <sz val="11"/>
      <color indexed="8"/>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sz val="11"/>
      <color indexed="9"/>
      <name val="Calibri"/>
      <family val="2"/>
    </font>
    <font>
      <sz val="11"/>
      <color indexed="8"/>
      <name val="Calibri"/>
      <family val="2"/>
    </font>
    <font>
      <sz val="8"/>
      <name val="Arial CE"/>
      <family val="2"/>
    </font>
    <font>
      <b/>
      <sz val="11"/>
      <name val="Arial CE"/>
      <family val="2"/>
    </font>
    <font>
      <sz val="11"/>
      <name val="Arial CE"/>
      <family val="2"/>
    </font>
    <font>
      <b/>
      <sz val="9"/>
      <name val="Arial CE"/>
      <family val="2"/>
    </font>
    <font>
      <vertAlign val="superscript"/>
      <sz val="11"/>
      <name val="Arial CE"/>
      <family val="0"/>
    </font>
    <font>
      <sz val="9"/>
      <color indexed="10"/>
      <name val="Arial"/>
      <family val="2"/>
    </font>
    <font>
      <sz val="9"/>
      <color indexed="14"/>
      <name val="Arial"/>
      <family val="2"/>
    </font>
    <font>
      <sz val="9"/>
      <color indexed="17"/>
      <name val="Arial"/>
      <family val="2"/>
    </font>
    <font>
      <b/>
      <sz val="9.75"/>
      <name val="Arial"/>
      <family val="2"/>
    </font>
    <font>
      <sz val="14.25"/>
      <name val="Arial"/>
      <family val="0"/>
    </font>
    <font>
      <b/>
      <sz val="8.25"/>
      <name val="Arial"/>
      <family val="2"/>
    </font>
    <font>
      <sz val="9.25"/>
      <color indexed="12"/>
      <name val="Arial"/>
      <family val="2"/>
    </font>
    <font>
      <b/>
      <sz val="11"/>
      <color indexed="12"/>
      <name val="Arial CE"/>
      <family val="2"/>
    </font>
    <font>
      <b/>
      <sz val="9"/>
      <name val="Arial"/>
      <family val="2"/>
    </font>
    <font>
      <sz val="11"/>
      <name val="Arial"/>
      <family val="0"/>
    </font>
    <font>
      <sz val="10.5"/>
      <name val="Arial"/>
      <family val="0"/>
    </font>
    <font>
      <sz val="9"/>
      <name val="Arial CE"/>
      <family val="2"/>
    </font>
  </fonts>
  <fills count="28">
    <fill>
      <patternFill/>
    </fill>
    <fill>
      <patternFill patternType="gray125"/>
    </fill>
    <fill>
      <patternFill patternType="solid">
        <fgColor indexed="54"/>
        <bgColor indexed="64"/>
      </patternFill>
    </fill>
    <fill>
      <patternFill patternType="solid">
        <fgColor indexed="31"/>
        <bgColor indexed="64"/>
      </patternFill>
    </fill>
    <fill>
      <patternFill patternType="solid">
        <fgColor indexed="44"/>
        <bgColor indexed="64"/>
      </patternFill>
    </fill>
    <fill>
      <patternFill patternType="solid">
        <fgColor indexed="25"/>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9"/>
        <bgColor indexed="64"/>
      </patternFill>
    </fill>
    <fill>
      <patternFill patternType="solid">
        <fgColor indexed="27"/>
        <bgColor indexed="64"/>
      </patternFill>
    </fill>
    <fill>
      <patternFill patternType="solid">
        <fgColor indexed="52"/>
        <bgColor indexed="64"/>
      </patternFill>
    </fill>
    <fill>
      <patternFill patternType="solid">
        <fgColor indexed="47"/>
        <bgColor indexed="64"/>
      </patternFill>
    </fill>
    <fill>
      <patternFill patternType="solid">
        <fgColor indexed="45"/>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43"/>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51"/>
        <bgColor indexed="64"/>
      </patternFill>
    </fill>
    <fill>
      <patternFill patternType="solid">
        <fgColor indexed="40"/>
        <bgColor indexed="64"/>
      </patternFill>
    </fill>
    <fill>
      <patternFill patternType="solid">
        <fgColor indexed="41"/>
        <bgColor indexed="64"/>
      </patternFill>
    </fill>
    <fill>
      <patternFill patternType="solid">
        <fgColor indexed="17"/>
        <bgColor indexed="64"/>
      </patternFill>
    </fill>
  </fills>
  <borders count="6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4"/>
      </bottom>
    </border>
    <border>
      <left>
        <color indexed="63"/>
      </left>
      <right>
        <color indexed="63"/>
      </right>
      <top>
        <color indexed="63"/>
      </top>
      <bottom style="thick">
        <color indexed="22"/>
      </bottom>
    </border>
    <border>
      <left>
        <color indexed="63"/>
      </left>
      <right>
        <color indexed="63"/>
      </right>
      <top>
        <color indexed="63"/>
      </top>
      <bottom style="medium">
        <color indexed="44"/>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4"/>
      </top>
      <bottom style="double">
        <color indexed="5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medium"/>
      <right style="thin"/>
      <top>
        <color indexed="63"/>
      </top>
      <bottom style="medium"/>
    </border>
    <border>
      <left style="thin"/>
      <right style="thin"/>
      <top>
        <color indexed="63"/>
      </top>
      <bottom style="medium"/>
    </border>
    <border>
      <left>
        <color indexed="63"/>
      </left>
      <right style="thin"/>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
      <left style="medium"/>
      <right>
        <color indexed="63"/>
      </right>
      <top style="thin"/>
      <bottom style="medium"/>
    </border>
    <border>
      <left style="thin"/>
      <right>
        <color indexed="63"/>
      </right>
      <top style="thin"/>
      <bottom style="medium"/>
    </border>
    <border>
      <left>
        <color indexed="63"/>
      </left>
      <right style="medium"/>
      <top style="thin"/>
      <bottom style="medium"/>
    </border>
    <border>
      <left style="medium"/>
      <right style="thin"/>
      <top style="medium"/>
      <bottom style="medium"/>
    </border>
    <border>
      <left style="thin"/>
      <right style="thin"/>
      <top style="medium"/>
      <bottom style="medium"/>
    </border>
    <border>
      <left style="medium"/>
      <right style="thin"/>
      <top>
        <color indexed="63"/>
      </top>
      <bottom style="thin"/>
    </border>
    <border>
      <left style="thin"/>
      <right>
        <color indexed="63"/>
      </right>
      <top style="medium"/>
      <bottom style="medium"/>
    </border>
    <border>
      <left style="thin"/>
      <right>
        <color indexed="63"/>
      </right>
      <top style="medium"/>
      <bottom style="thin"/>
    </border>
    <border>
      <left>
        <color indexed="63"/>
      </left>
      <right style="medium"/>
      <top style="medium"/>
      <bottom style="thin"/>
    </border>
    <border>
      <left>
        <color indexed="63"/>
      </left>
      <right style="thin"/>
      <top style="medium"/>
      <bottom style="medium"/>
    </border>
    <border>
      <left style="thin"/>
      <right style="medium"/>
      <top style="medium"/>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thin"/>
      <top>
        <color indexed="63"/>
      </top>
      <bottom style="thin"/>
    </border>
    <border>
      <left style="thin"/>
      <right style="medium"/>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3" fillId="3" borderId="0" applyNumberFormat="0" applyBorder="0" applyAlignment="0" applyProtection="0"/>
    <xf numFmtId="0" fontId="23"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2" fillId="7" borderId="0" applyNumberFormat="0" applyBorder="0" applyAlignment="0" applyProtection="0"/>
    <xf numFmtId="0" fontId="22" fillId="2" borderId="0" applyNumberFormat="0" applyBorder="0" applyAlignment="0" applyProtection="0"/>
    <xf numFmtId="0" fontId="23" fillId="3" borderId="0" applyNumberFormat="0" applyBorder="0" applyAlignment="0" applyProtection="0"/>
    <xf numFmtId="0" fontId="23" fillId="7" borderId="0" applyNumberFormat="0" applyBorder="0" applyAlignment="0" applyProtection="0"/>
    <xf numFmtId="0" fontId="22" fillId="7" borderId="0" applyNumberFormat="0" applyBorder="0" applyAlignment="0" applyProtection="0"/>
    <xf numFmtId="0" fontId="22" fillId="10" borderId="0" applyNumberFormat="0" applyBorder="0" applyAlignment="0" applyProtection="0"/>
    <xf numFmtId="0" fontId="23" fillId="11" borderId="0" applyNumberFormat="0" applyBorder="0" applyAlignment="0" applyProtection="0"/>
    <xf numFmtId="0" fontId="23" fillId="3" borderId="0" applyNumberFormat="0" applyBorder="0" applyAlignment="0" applyProtection="0"/>
    <xf numFmtId="0" fontId="22" fillId="4" borderId="0" applyNumberFormat="0" applyBorder="0" applyAlignment="0" applyProtection="0"/>
    <xf numFmtId="0" fontId="22" fillId="12"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2" fillId="13" borderId="0" applyNumberFormat="0" applyBorder="0" applyAlignment="0" applyProtection="0"/>
    <xf numFmtId="0" fontId="13" fillId="14" borderId="0" applyNumberFormat="0" applyBorder="0" applyAlignment="0" applyProtection="0"/>
    <xf numFmtId="0" fontId="18" fillId="15"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2" fillId="9" borderId="0" applyNumberFormat="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20" fillId="8" borderId="5" applyNumberFormat="0" applyAlignment="0" applyProtection="0"/>
    <xf numFmtId="0" fontId="16" fillId="13" borderId="1" applyNumberFormat="0" applyAlignment="0" applyProtection="0"/>
    <xf numFmtId="0" fontId="19"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9" borderId="0" applyNumberFormat="0" applyBorder="0" applyAlignment="0" applyProtection="0"/>
    <xf numFmtId="0" fontId="0" fillId="6" borderId="7" applyNumberFormat="0" applyFont="0" applyAlignment="0" applyProtection="0"/>
    <xf numFmtId="0" fontId="17" fillId="15"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15" fillId="0" borderId="9" applyNumberFormat="0" applyFill="0" applyAlignment="0" applyProtection="0"/>
    <xf numFmtId="0" fontId="21" fillId="0" borderId="0" applyNumberFormat="0" applyFill="0" applyBorder="0" applyAlignment="0" applyProtection="0"/>
  </cellStyleXfs>
  <cellXfs count="377">
    <xf numFmtId="0" fontId="0" fillId="0" borderId="0" xfId="0" applyAlignment="1">
      <alignment/>
    </xf>
    <xf numFmtId="0" fontId="1" fillId="0" borderId="0" xfId="0" applyFont="1" applyAlignment="1">
      <alignment horizontal="lef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Border="1" applyAlignment="1">
      <alignment/>
    </xf>
    <xf numFmtId="0" fontId="0" fillId="0" borderId="13" xfId="0" applyBorder="1" applyAlignment="1">
      <alignment/>
    </xf>
    <xf numFmtId="0" fontId="0" fillId="0" borderId="14" xfId="0" applyBorder="1" applyAlignment="1">
      <alignment/>
    </xf>
    <xf numFmtId="0" fontId="5"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24" fillId="0" borderId="10" xfId="0" applyFont="1" applyBorder="1" applyAlignment="1">
      <alignment/>
    </xf>
    <xf numFmtId="0" fontId="24" fillId="0" borderId="11" xfId="0" applyFont="1" applyBorder="1" applyAlignment="1">
      <alignment/>
    </xf>
    <xf numFmtId="49" fontId="24" fillId="0" borderId="11" xfId="0" applyNumberFormat="1" applyFont="1" applyBorder="1" applyAlignment="1">
      <alignment/>
    </xf>
    <xf numFmtId="0" fontId="0" fillId="20" borderId="0" xfId="0" applyFill="1" applyBorder="1" applyAlignment="1">
      <alignment/>
    </xf>
    <xf numFmtId="0" fontId="0" fillId="20" borderId="0" xfId="0" applyFill="1" applyAlignment="1">
      <alignment/>
    </xf>
    <xf numFmtId="0" fontId="0" fillId="20" borderId="0" xfId="0" applyFill="1" applyBorder="1" applyAlignment="1">
      <alignment horizontal="left" vertical="center"/>
    </xf>
    <xf numFmtId="0" fontId="2" fillId="20" borderId="0" xfId="0" applyFont="1" applyFill="1" applyBorder="1" applyAlignment="1">
      <alignment horizontal="center" vertical="center"/>
    </xf>
    <xf numFmtId="0" fontId="3" fillId="20" borderId="0" xfId="0" applyFont="1" applyFill="1" applyBorder="1" applyAlignment="1">
      <alignment horizontal="center" vertical="center"/>
    </xf>
    <xf numFmtId="0" fontId="25" fillId="20" borderId="0" xfId="0" applyFont="1" applyFill="1" applyBorder="1" applyAlignment="1">
      <alignment horizontal="center" vertical="center"/>
    </xf>
    <xf numFmtId="0" fontId="26" fillId="20" borderId="0" xfId="0" applyFont="1" applyFill="1" applyBorder="1" applyAlignment="1">
      <alignment horizontal="center" vertical="center"/>
    </xf>
    <xf numFmtId="0" fontId="26" fillId="20" borderId="0" xfId="0" applyFont="1" applyFill="1" applyBorder="1" applyAlignment="1">
      <alignment/>
    </xf>
    <xf numFmtId="0" fontId="26" fillId="20" borderId="0" xfId="0" applyFont="1" applyFill="1" applyAlignment="1">
      <alignment/>
    </xf>
    <xf numFmtId="0" fontId="26" fillId="20" borderId="0" xfId="0" applyFont="1" applyFill="1" applyBorder="1" applyAlignment="1">
      <alignment horizontal="left" vertical="center"/>
    </xf>
    <xf numFmtId="0" fontId="26" fillId="20" borderId="0" xfId="0" applyFont="1" applyFill="1" applyBorder="1" applyAlignment="1">
      <alignment/>
    </xf>
    <xf numFmtId="0" fontId="26" fillId="20" borderId="0" xfId="0" applyFont="1" applyFill="1" applyAlignment="1">
      <alignment/>
    </xf>
    <xf numFmtId="0" fontId="26" fillId="20" borderId="0" xfId="0" applyFont="1" applyFill="1" applyBorder="1" applyAlignment="1">
      <alignment horizontal="center" vertical="center"/>
    </xf>
    <xf numFmtId="0" fontId="25" fillId="20" borderId="0" xfId="0" applyFont="1" applyFill="1" applyBorder="1" applyAlignment="1">
      <alignment horizontal="center" vertical="center"/>
    </xf>
    <xf numFmtId="0" fontId="25" fillId="20" borderId="0" xfId="0" applyFont="1" applyFill="1" applyAlignment="1">
      <alignment horizontal="center" vertical="center"/>
    </xf>
    <xf numFmtId="0" fontId="26" fillId="20" borderId="0" xfId="0" applyFont="1" applyFill="1" applyBorder="1" applyAlignment="1">
      <alignment horizontal="left" vertical="center"/>
    </xf>
    <xf numFmtId="0" fontId="26" fillId="20" borderId="11" xfId="0" applyFont="1" applyFill="1" applyBorder="1" applyAlignment="1">
      <alignment horizontal="center"/>
    </xf>
    <xf numFmtId="0" fontId="25" fillId="20" borderId="22" xfId="0" applyFont="1" applyFill="1" applyBorder="1" applyAlignment="1">
      <alignment/>
    </xf>
    <xf numFmtId="0" fontId="25" fillId="20" borderId="23" xfId="0" applyFont="1" applyFill="1" applyBorder="1" applyAlignment="1">
      <alignment/>
    </xf>
    <xf numFmtId="0" fontId="26" fillId="20" borderId="23" xfId="0" applyFont="1" applyFill="1" applyBorder="1" applyAlignment="1">
      <alignment/>
    </xf>
    <xf numFmtId="0" fontId="25" fillId="20" borderId="24" xfId="0" applyFont="1" applyFill="1" applyBorder="1" applyAlignment="1">
      <alignment/>
    </xf>
    <xf numFmtId="0" fontId="26" fillId="20" borderId="24" xfId="0" applyFont="1" applyFill="1" applyBorder="1" applyAlignment="1">
      <alignment/>
    </xf>
    <xf numFmtId="0" fontId="25" fillId="20" borderId="25" xfId="0" applyFont="1" applyFill="1" applyBorder="1" applyAlignment="1">
      <alignment/>
    </xf>
    <xf numFmtId="0" fontId="25" fillId="20" borderId="0" xfId="0" applyFont="1" applyFill="1" applyBorder="1" applyAlignment="1">
      <alignment/>
    </xf>
    <xf numFmtId="0" fontId="26" fillId="20" borderId="0" xfId="0" applyFont="1" applyFill="1" applyBorder="1" applyAlignment="1">
      <alignment/>
    </xf>
    <xf numFmtId="0" fontId="25" fillId="20" borderId="26" xfId="0" applyFont="1" applyFill="1" applyBorder="1" applyAlignment="1">
      <alignment/>
    </xf>
    <xf numFmtId="0" fontId="26" fillId="20" borderId="26" xfId="0" applyFont="1" applyFill="1" applyBorder="1" applyAlignment="1">
      <alignment/>
    </xf>
    <xf numFmtId="0" fontId="5" fillId="20" borderId="25" xfId="0" applyFont="1" applyFill="1" applyBorder="1" applyAlignment="1">
      <alignment/>
    </xf>
    <xf numFmtId="0" fontId="5" fillId="20" borderId="0" xfId="0" applyFont="1" applyFill="1" applyBorder="1" applyAlignment="1">
      <alignment/>
    </xf>
    <xf numFmtId="0" fontId="5" fillId="20" borderId="26" xfId="0" applyFont="1" applyFill="1" applyBorder="1" applyAlignment="1">
      <alignment/>
    </xf>
    <xf numFmtId="0" fontId="0" fillId="20" borderId="0" xfId="0" applyFill="1" applyBorder="1" applyAlignment="1">
      <alignment/>
    </xf>
    <xf numFmtId="0" fontId="0" fillId="20" borderId="26" xfId="0" applyFill="1" applyBorder="1" applyAlignment="1">
      <alignment/>
    </xf>
    <xf numFmtId="0" fontId="5" fillId="20" borderId="27" xfId="0" applyFont="1" applyFill="1" applyBorder="1" applyAlignment="1">
      <alignment/>
    </xf>
    <xf numFmtId="0" fontId="5" fillId="20" borderId="28" xfId="0" applyFont="1" applyFill="1" applyBorder="1" applyAlignment="1">
      <alignment/>
    </xf>
    <xf numFmtId="0" fontId="5" fillId="20" borderId="29" xfId="0" applyFont="1" applyFill="1" applyBorder="1" applyAlignment="1">
      <alignment/>
    </xf>
    <xf numFmtId="0" fontId="0" fillId="20" borderId="28" xfId="0" applyFill="1" applyBorder="1" applyAlignment="1">
      <alignment/>
    </xf>
    <xf numFmtId="0" fontId="0" fillId="20" borderId="29" xfId="0" applyFill="1" applyBorder="1" applyAlignment="1">
      <alignment/>
    </xf>
    <xf numFmtId="0" fontId="24" fillId="0" borderId="14" xfId="0" applyFont="1" applyBorder="1" applyAlignment="1">
      <alignment/>
    </xf>
    <xf numFmtId="49" fontId="24" fillId="0" borderId="14" xfId="0" applyNumberFormat="1" applyFont="1" applyBorder="1" applyAlignment="1">
      <alignment/>
    </xf>
    <xf numFmtId="0" fontId="0" fillId="0" borderId="30" xfId="0" applyBorder="1" applyAlignment="1">
      <alignment/>
    </xf>
    <xf numFmtId="0" fontId="24" fillId="0" borderId="13" xfId="0" applyFont="1" applyBorder="1" applyAlignment="1">
      <alignment/>
    </xf>
    <xf numFmtId="0" fontId="0" fillId="0" borderId="31" xfId="0" applyBorder="1" applyAlignment="1">
      <alignment/>
    </xf>
    <xf numFmtId="0" fontId="0" fillId="0" borderId="32" xfId="0" applyBorder="1" applyAlignment="1">
      <alignment/>
    </xf>
    <xf numFmtId="0" fontId="5" fillId="0" borderId="14" xfId="0" applyFont="1" applyBorder="1" applyAlignment="1">
      <alignment/>
    </xf>
    <xf numFmtId="0" fontId="5" fillId="0" borderId="18" xfId="0" applyFont="1" applyBorder="1" applyAlignment="1">
      <alignment/>
    </xf>
    <xf numFmtId="0" fontId="0" fillId="0" borderId="33" xfId="0" applyBorder="1" applyAlignment="1">
      <alignment/>
    </xf>
    <xf numFmtId="0" fontId="1" fillId="20" borderId="0" xfId="0" applyFont="1" applyFill="1" applyAlignment="1">
      <alignment horizontal="left"/>
    </xf>
    <xf numFmtId="0" fontId="24" fillId="20" borderId="22" xfId="0" applyFont="1" applyFill="1" applyBorder="1" applyAlignment="1">
      <alignment/>
    </xf>
    <xf numFmtId="0" fontId="24" fillId="20" borderId="23" xfId="0" applyFont="1" applyFill="1" applyBorder="1" applyAlignment="1">
      <alignment/>
    </xf>
    <xf numFmtId="0" fontId="24" fillId="20" borderId="24" xfId="0" applyFont="1" applyFill="1" applyBorder="1" applyAlignment="1">
      <alignment/>
    </xf>
    <xf numFmtId="0" fontId="24" fillId="20" borderId="0" xfId="0" applyFont="1" applyFill="1" applyBorder="1" applyAlignment="1">
      <alignment/>
    </xf>
    <xf numFmtId="0" fontId="24" fillId="20" borderId="25" xfId="0" applyFont="1" applyFill="1" applyBorder="1" applyAlignment="1">
      <alignment/>
    </xf>
    <xf numFmtId="0" fontId="24" fillId="20" borderId="26" xfId="0" applyFont="1" applyFill="1" applyBorder="1" applyAlignment="1">
      <alignment/>
    </xf>
    <xf numFmtId="49" fontId="0" fillId="20" borderId="0" xfId="0" applyNumberFormat="1" applyFill="1" applyBorder="1" applyAlignment="1">
      <alignment/>
    </xf>
    <xf numFmtId="49" fontId="0" fillId="20" borderId="34" xfId="0" applyNumberFormat="1" applyFill="1" applyBorder="1" applyAlignment="1">
      <alignment/>
    </xf>
    <xf numFmtId="0" fontId="0" fillId="20" borderId="35" xfId="0" applyFill="1" applyBorder="1" applyAlignment="1">
      <alignment/>
    </xf>
    <xf numFmtId="0" fontId="0" fillId="20" borderId="36" xfId="0" applyFill="1" applyBorder="1" applyAlignment="1">
      <alignment/>
    </xf>
    <xf numFmtId="0" fontId="0" fillId="20" borderId="34" xfId="0" applyFill="1" applyBorder="1" applyAlignment="1">
      <alignment/>
    </xf>
    <xf numFmtId="49" fontId="5" fillId="20" borderId="34" xfId="0" applyNumberFormat="1" applyFont="1" applyFill="1" applyBorder="1" applyAlignment="1">
      <alignment/>
    </xf>
    <xf numFmtId="49" fontId="0" fillId="20" borderId="35" xfId="0" applyNumberFormat="1" applyFill="1" applyBorder="1" applyAlignment="1">
      <alignment/>
    </xf>
    <xf numFmtId="0" fontId="5" fillId="20" borderId="34" xfId="0" applyFont="1" applyFill="1" applyBorder="1" applyAlignment="1">
      <alignment/>
    </xf>
    <xf numFmtId="0" fontId="0" fillId="20" borderId="22" xfId="0" applyFill="1" applyBorder="1" applyAlignment="1">
      <alignment/>
    </xf>
    <xf numFmtId="0" fontId="0" fillId="20" borderId="23" xfId="0" applyFill="1" applyBorder="1" applyAlignment="1">
      <alignment/>
    </xf>
    <xf numFmtId="0" fontId="0" fillId="20" borderId="24" xfId="0" applyFill="1" applyBorder="1" applyAlignment="1">
      <alignment/>
    </xf>
    <xf numFmtId="0" fontId="24" fillId="20" borderId="27" xfId="0" applyFont="1" applyFill="1" applyBorder="1" applyAlignment="1">
      <alignment/>
    </xf>
    <xf numFmtId="0" fontId="24" fillId="20" borderId="28" xfId="0" applyFont="1" applyFill="1" applyBorder="1" applyAlignment="1">
      <alignment/>
    </xf>
    <xf numFmtId="0" fontId="24" fillId="20" borderId="29" xfId="0" applyFont="1" applyFill="1" applyBorder="1" applyAlignment="1">
      <alignment/>
    </xf>
    <xf numFmtId="0" fontId="0" fillId="20" borderId="0" xfId="0" applyFont="1" applyFill="1" applyAlignment="1">
      <alignment horizontal="left" wrapText="1"/>
    </xf>
    <xf numFmtId="0" fontId="26" fillId="20" borderId="10" xfId="0" applyFont="1" applyFill="1" applyBorder="1" applyAlignment="1">
      <alignment horizontal="center"/>
    </xf>
    <xf numFmtId="0" fontId="26" fillId="20" borderId="22" xfId="0" applyFont="1" applyFill="1" applyBorder="1" applyAlignment="1">
      <alignment/>
    </xf>
    <xf numFmtId="0" fontId="26" fillId="20" borderId="25" xfId="0" applyFont="1" applyFill="1" applyBorder="1" applyAlignment="1">
      <alignment/>
    </xf>
    <xf numFmtId="0" fontId="26" fillId="20" borderId="0" xfId="0" applyFont="1" applyFill="1" applyBorder="1" applyAlignment="1" quotePrefix="1">
      <alignment/>
    </xf>
    <xf numFmtId="0" fontId="26" fillId="20" borderId="26" xfId="0" applyFont="1" applyFill="1" applyBorder="1" applyAlignment="1" quotePrefix="1">
      <alignment/>
    </xf>
    <xf numFmtId="0" fontId="26" fillId="20" borderId="27" xfId="0" applyFont="1" applyFill="1" applyBorder="1" applyAlignment="1">
      <alignment/>
    </xf>
    <xf numFmtId="0" fontId="26" fillId="20" borderId="28" xfId="0" applyFont="1" applyFill="1" applyBorder="1" applyAlignment="1">
      <alignment/>
    </xf>
    <xf numFmtId="0" fontId="26" fillId="20" borderId="29" xfId="0" applyFont="1" applyFill="1" applyBorder="1" applyAlignment="1">
      <alignment/>
    </xf>
    <xf numFmtId="0" fontId="1" fillId="20" borderId="0" xfId="0" applyFont="1" applyFill="1" applyAlignment="1">
      <alignment horizontal="left" vertical="center"/>
    </xf>
    <xf numFmtId="0" fontId="0" fillId="20" borderId="0" xfId="0" applyFill="1" applyAlignment="1">
      <alignment horizontal="left"/>
    </xf>
    <xf numFmtId="0" fontId="5" fillId="20" borderId="0" xfId="0" applyFont="1" applyFill="1" applyAlignment="1">
      <alignment/>
    </xf>
    <xf numFmtId="0" fontId="5" fillId="20" borderId="0" xfId="0" applyFont="1" applyFill="1" applyAlignment="1">
      <alignment horizontal="left"/>
    </xf>
    <xf numFmtId="0" fontId="0" fillId="0" borderId="25" xfId="0" applyBorder="1" applyAlignment="1">
      <alignment/>
    </xf>
    <xf numFmtId="0" fontId="25" fillId="21" borderId="14" xfId="0" applyFont="1" applyFill="1" applyBorder="1" applyAlignment="1">
      <alignment/>
    </xf>
    <xf numFmtId="0" fontId="25" fillId="21" borderId="14" xfId="0" applyFont="1" applyFill="1" applyBorder="1" applyAlignment="1">
      <alignment horizontal="center"/>
    </xf>
    <xf numFmtId="0" fontId="26" fillId="0" borderId="14" xfId="0" applyFont="1" applyBorder="1" applyAlignment="1">
      <alignment horizontal="center"/>
    </xf>
    <xf numFmtId="0" fontId="26" fillId="0" borderId="14" xfId="0" applyFont="1" applyBorder="1" applyAlignment="1">
      <alignment/>
    </xf>
    <xf numFmtId="2" fontId="26" fillId="0" borderId="14" xfId="0" applyNumberFormat="1" applyFont="1" applyBorder="1" applyAlignment="1">
      <alignment/>
    </xf>
    <xf numFmtId="164" fontId="26" fillId="0" borderId="14" xfId="0" applyNumberFormat="1" applyFont="1" applyBorder="1" applyAlignment="1">
      <alignment horizontal="center"/>
    </xf>
    <xf numFmtId="168" fontId="26" fillId="0" borderId="14" xfId="0" applyNumberFormat="1" applyFont="1" applyBorder="1" applyAlignment="1">
      <alignment/>
    </xf>
    <xf numFmtId="2" fontId="26" fillId="0" borderId="14" xfId="0" applyNumberFormat="1" applyFont="1" applyBorder="1" applyAlignment="1">
      <alignment horizontal="center"/>
    </xf>
    <xf numFmtId="0" fontId="25" fillId="21" borderId="13" xfId="0" applyFont="1" applyFill="1" applyBorder="1" applyAlignment="1">
      <alignment/>
    </xf>
    <xf numFmtId="0" fontId="25" fillId="21" borderId="13" xfId="0" applyFont="1" applyFill="1" applyBorder="1" applyAlignment="1">
      <alignment horizontal="center"/>
    </xf>
    <xf numFmtId="172" fontId="26" fillId="0" borderId="15" xfId="0" applyNumberFormat="1" applyFont="1" applyBorder="1" applyAlignment="1">
      <alignment/>
    </xf>
    <xf numFmtId="0" fontId="25" fillId="21" borderId="19" xfId="0" applyFont="1" applyFill="1" applyBorder="1" applyAlignment="1">
      <alignment horizontal="center"/>
    </xf>
    <xf numFmtId="0" fontId="26" fillId="0" borderId="20" xfId="0" applyFont="1" applyBorder="1" applyAlignment="1">
      <alignment horizontal="center"/>
    </xf>
    <xf numFmtId="0" fontId="26" fillId="0" borderId="20" xfId="0" applyFont="1" applyBorder="1" applyAlignment="1">
      <alignment/>
    </xf>
    <xf numFmtId="2" fontId="26" fillId="0" borderId="20" xfId="0" applyNumberFormat="1" applyFont="1" applyBorder="1" applyAlignment="1">
      <alignment/>
    </xf>
    <xf numFmtId="172" fontId="26" fillId="0" borderId="21" xfId="0" applyNumberFormat="1" applyFont="1" applyFill="1" applyBorder="1" applyAlignment="1">
      <alignment/>
    </xf>
    <xf numFmtId="0" fontId="26" fillId="21" borderId="13" xfId="0" applyFont="1" applyFill="1" applyBorder="1" applyAlignment="1">
      <alignment horizontal="center"/>
    </xf>
    <xf numFmtId="172" fontId="26" fillId="0" borderId="15" xfId="0" applyNumberFormat="1" applyFont="1" applyBorder="1" applyAlignment="1">
      <alignment horizontal="center"/>
    </xf>
    <xf numFmtId="0" fontId="26" fillId="21" borderId="19" xfId="0" applyFont="1" applyFill="1" applyBorder="1" applyAlignment="1">
      <alignment horizontal="center"/>
    </xf>
    <xf numFmtId="2" fontId="26" fillId="0" borderId="20" xfId="0" applyNumberFormat="1" applyFont="1" applyBorder="1" applyAlignment="1">
      <alignment horizontal="center"/>
    </xf>
    <xf numFmtId="164" fontId="26" fillId="0" borderId="20" xfId="0" applyNumberFormat="1" applyFont="1" applyBorder="1" applyAlignment="1">
      <alignment horizontal="center"/>
    </xf>
    <xf numFmtId="0" fontId="36" fillId="21" borderId="10" xfId="0" applyFont="1" applyFill="1" applyBorder="1" applyAlignment="1">
      <alignment/>
    </xf>
    <xf numFmtId="0" fontId="25" fillId="21" borderId="11" xfId="0" applyFont="1" applyFill="1" applyBorder="1" applyAlignment="1">
      <alignment/>
    </xf>
    <xf numFmtId="168" fontId="26" fillId="0" borderId="20" xfId="0" applyNumberFormat="1" applyFont="1" applyBorder="1" applyAlignment="1">
      <alignment/>
    </xf>
    <xf numFmtId="172" fontId="26" fillId="22" borderId="21" xfId="0" applyNumberFormat="1" applyFont="1" applyFill="1" applyBorder="1" applyAlignment="1">
      <alignment horizontal="center"/>
    </xf>
    <xf numFmtId="0" fontId="25" fillId="20" borderId="17" xfId="0" applyFont="1" applyFill="1" applyBorder="1" applyAlignment="1">
      <alignment horizontal="center" vertical="center"/>
    </xf>
    <xf numFmtId="0" fontId="6" fillId="22" borderId="34" xfId="0" applyFont="1" applyFill="1" applyBorder="1" applyAlignment="1">
      <alignment horizontal="left" vertical="center"/>
    </xf>
    <xf numFmtId="0" fontId="25" fillId="20" borderId="37" xfId="0" applyFont="1" applyFill="1" applyBorder="1" applyAlignment="1">
      <alignment horizontal="center" vertical="center"/>
    </xf>
    <xf numFmtId="0" fontId="25" fillId="20" borderId="38" xfId="0" applyFont="1" applyFill="1" applyBorder="1" applyAlignment="1">
      <alignment horizontal="center" vertical="center"/>
    </xf>
    <xf numFmtId="164" fontId="5" fillId="0" borderId="15" xfId="0" applyNumberFormat="1" applyFont="1" applyBorder="1" applyAlignment="1">
      <alignment horizontal="center" wrapText="1"/>
    </xf>
    <xf numFmtId="164" fontId="5" fillId="22" borderId="21" xfId="0" applyNumberFormat="1" applyFont="1" applyFill="1" applyBorder="1" applyAlignment="1">
      <alignment horizontal="center" wrapText="1"/>
    </xf>
    <xf numFmtId="164" fontId="25" fillId="0" borderId="14" xfId="0" applyNumberFormat="1" applyFont="1" applyBorder="1" applyAlignment="1">
      <alignment horizontal="center" wrapText="1"/>
    </xf>
    <xf numFmtId="164" fontId="25" fillId="22" borderId="20" xfId="0" applyNumberFormat="1" applyFont="1" applyFill="1" applyBorder="1" applyAlignment="1">
      <alignment horizontal="center" wrapText="1"/>
    </xf>
    <xf numFmtId="164" fontId="26" fillId="0" borderId="15" xfId="0" applyNumberFormat="1" applyFont="1" applyBorder="1" applyAlignment="1">
      <alignment horizontal="center"/>
    </xf>
    <xf numFmtId="164" fontId="26" fillId="0" borderId="21" xfId="0" applyNumberFormat="1" applyFont="1" applyBorder="1" applyAlignment="1">
      <alignment horizontal="center"/>
    </xf>
    <xf numFmtId="0" fontId="25" fillId="20" borderId="34" xfId="0" applyFont="1" applyFill="1" applyBorder="1" applyAlignment="1">
      <alignment horizontal="center" vertical="center"/>
    </xf>
    <xf numFmtId="0" fontId="25" fillId="20" borderId="36" xfId="0" applyFont="1" applyFill="1" applyBorder="1" applyAlignment="1">
      <alignment horizontal="center" vertical="center"/>
    </xf>
    <xf numFmtId="0" fontId="25" fillId="20" borderId="37" xfId="0" applyFont="1" applyFill="1" applyBorder="1" applyAlignment="1">
      <alignment horizontal="center" vertical="center"/>
    </xf>
    <xf numFmtId="0" fontId="25" fillId="20" borderId="38" xfId="0" applyFont="1" applyFill="1" applyBorder="1" applyAlignment="1">
      <alignment horizontal="center" vertical="center"/>
    </xf>
    <xf numFmtId="0" fontId="25" fillId="20" borderId="17" xfId="0" applyFont="1" applyFill="1" applyBorder="1" applyAlignment="1">
      <alignment horizontal="center" vertical="center"/>
    </xf>
    <xf numFmtId="0" fontId="25" fillId="20" borderId="34" xfId="0" applyFont="1" applyFill="1" applyBorder="1" applyAlignment="1">
      <alignment horizontal="center" vertical="center"/>
    </xf>
    <xf numFmtId="0" fontId="25" fillId="20" borderId="36" xfId="0" applyFont="1" applyFill="1" applyBorder="1" applyAlignment="1">
      <alignment horizontal="center" vertical="center"/>
    </xf>
    <xf numFmtId="0" fontId="25" fillId="20" borderId="35" xfId="0" applyFont="1" applyFill="1" applyBorder="1" applyAlignment="1">
      <alignment horizontal="center" vertical="center"/>
    </xf>
    <xf numFmtId="0" fontId="26" fillId="20" borderId="20" xfId="0" applyFont="1" applyFill="1" applyBorder="1" applyAlignment="1">
      <alignment horizontal="center"/>
    </xf>
    <xf numFmtId="0" fontId="26" fillId="20" borderId="21" xfId="0" applyFont="1" applyFill="1" applyBorder="1" applyAlignment="1">
      <alignment horizontal="center"/>
    </xf>
    <xf numFmtId="0" fontId="6" fillId="22" borderId="35" xfId="0" applyFont="1" applyFill="1" applyBorder="1" applyAlignment="1">
      <alignment horizontal="left" vertical="center"/>
    </xf>
    <xf numFmtId="0" fontId="6" fillId="22" borderId="36" xfId="0" applyFont="1" applyFill="1" applyBorder="1" applyAlignment="1">
      <alignment horizontal="left" vertical="center"/>
    </xf>
    <xf numFmtId="0" fontId="26" fillId="20" borderId="0" xfId="0" applyFont="1" applyFill="1" applyBorder="1" applyAlignment="1">
      <alignment horizontal="left"/>
    </xf>
    <xf numFmtId="0" fontId="25" fillId="20" borderId="14" xfId="0" applyFont="1" applyFill="1" applyBorder="1" applyAlignment="1">
      <alignment horizontal="center" vertical="center"/>
    </xf>
    <xf numFmtId="0" fontId="26" fillId="20" borderId="11" xfId="0" applyFont="1" applyFill="1" applyBorder="1" applyAlignment="1">
      <alignment horizontal="center"/>
    </xf>
    <xf numFmtId="0" fontId="26" fillId="20" borderId="12" xfId="0" applyFont="1" applyFill="1" applyBorder="1" applyAlignment="1">
      <alignment horizontal="center"/>
    </xf>
    <xf numFmtId="0" fontId="26" fillId="20" borderId="39" xfId="0" applyFont="1" applyFill="1" applyBorder="1" applyAlignment="1">
      <alignment horizontal="center" vertical="top"/>
    </xf>
    <xf numFmtId="0" fontId="26" fillId="20" borderId="23" xfId="0" applyFont="1" applyFill="1" applyBorder="1" applyAlignment="1">
      <alignment horizontal="center" vertical="top"/>
    </xf>
    <xf numFmtId="0" fontId="26" fillId="20" borderId="40" xfId="0" applyFont="1" applyFill="1" applyBorder="1" applyAlignment="1">
      <alignment horizontal="center" vertical="top"/>
    </xf>
    <xf numFmtId="0" fontId="26" fillId="20" borderId="41" xfId="0" applyFont="1" applyFill="1" applyBorder="1" applyAlignment="1">
      <alignment horizontal="center" vertical="top"/>
    </xf>
    <xf numFmtId="0" fontId="26" fillId="20" borderId="28" xfId="0" applyFont="1" applyFill="1" applyBorder="1" applyAlignment="1">
      <alignment horizontal="center" vertical="top"/>
    </xf>
    <xf numFmtId="0" fontId="26" fillId="20" borderId="42" xfId="0" applyFont="1" applyFill="1" applyBorder="1" applyAlignment="1">
      <alignment horizontal="center" vertical="top"/>
    </xf>
    <xf numFmtId="0" fontId="25" fillId="20" borderId="13" xfId="0" applyFont="1" applyFill="1" applyBorder="1" applyAlignment="1">
      <alignment horizontal="center" vertical="center"/>
    </xf>
    <xf numFmtId="0" fontId="25" fillId="20" borderId="11" xfId="0" applyFont="1" applyFill="1" applyBorder="1" applyAlignment="1">
      <alignment horizontal="left" vertical="center"/>
    </xf>
    <xf numFmtId="0" fontId="25" fillId="20" borderId="14" xfId="0" applyFont="1" applyFill="1" applyBorder="1" applyAlignment="1">
      <alignment horizontal="left" vertical="center"/>
    </xf>
    <xf numFmtId="0" fontId="25" fillId="20" borderId="10" xfId="0" applyFont="1" applyFill="1" applyBorder="1" applyAlignment="1">
      <alignment horizontal="center" vertical="center"/>
    </xf>
    <xf numFmtId="0" fontId="25" fillId="20" borderId="11" xfId="0" applyFont="1" applyFill="1" applyBorder="1" applyAlignment="1">
      <alignment horizontal="center" vertical="center"/>
    </xf>
    <xf numFmtId="0" fontId="26" fillId="20" borderId="22" xfId="0" applyFont="1" applyFill="1" applyBorder="1" applyAlignment="1">
      <alignment horizontal="center" vertical="top"/>
    </xf>
    <xf numFmtId="0" fontId="26" fillId="20" borderId="27" xfId="0" applyFont="1" applyFill="1" applyBorder="1" applyAlignment="1">
      <alignment horizontal="center" vertical="top"/>
    </xf>
    <xf numFmtId="0" fontId="25" fillId="20" borderId="12" xfId="0" applyFont="1" applyFill="1" applyBorder="1" applyAlignment="1">
      <alignment horizontal="center" vertical="center"/>
    </xf>
    <xf numFmtId="0" fontId="25" fillId="20" borderId="15" xfId="0" applyFont="1" applyFill="1" applyBorder="1" applyAlignment="1">
      <alignment horizontal="center" vertical="center"/>
    </xf>
    <xf numFmtId="0" fontId="6" fillId="22" borderId="34" xfId="0" applyFont="1" applyFill="1" applyBorder="1" applyAlignment="1">
      <alignment horizontal="left"/>
    </xf>
    <xf numFmtId="0" fontId="6" fillId="22" borderId="35" xfId="0" applyFont="1" applyFill="1" applyBorder="1" applyAlignment="1">
      <alignment horizontal="left"/>
    </xf>
    <xf numFmtId="0" fontId="6" fillId="22" borderId="36" xfId="0" applyFont="1" applyFill="1" applyBorder="1" applyAlignment="1">
      <alignment horizontal="left"/>
    </xf>
    <xf numFmtId="14" fontId="25" fillId="20" borderId="43" xfId="0" applyNumberFormat="1" applyFont="1" applyFill="1" applyBorder="1" applyAlignment="1">
      <alignment horizontal="center" vertical="center"/>
    </xf>
    <xf numFmtId="0" fontId="25" fillId="20" borderId="44" xfId="0" applyFont="1" applyFill="1" applyBorder="1" applyAlignment="1">
      <alignment horizontal="center" vertical="center"/>
    </xf>
    <xf numFmtId="0" fontId="25" fillId="20" borderId="45" xfId="0" applyFont="1" applyFill="1" applyBorder="1" applyAlignment="1">
      <alignment horizontal="center" vertical="center"/>
    </xf>
    <xf numFmtId="0" fontId="25" fillId="20" borderId="44" xfId="0" applyFont="1" applyFill="1" applyBorder="1" applyAlignment="1">
      <alignment horizontal="left" vertical="center"/>
    </xf>
    <xf numFmtId="0" fontId="25" fillId="20" borderId="45" xfId="0" applyFont="1" applyFill="1" applyBorder="1" applyAlignment="1">
      <alignment horizontal="left" vertical="center"/>
    </xf>
    <xf numFmtId="0" fontId="26" fillId="20" borderId="39" xfId="0" applyFont="1" applyFill="1" applyBorder="1" applyAlignment="1">
      <alignment horizontal="center" vertical="top" wrapText="1"/>
    </xf>
    <xf numFmtId="0" fontId="26" fillId="20" borderId="23" xfId="0" applyFont="1" applyFill="1" applyBorder="1" applyAlignment="1">
      <alignment horizontal="center" vertical="top" wrapText="1"/>
    </xf>
    <xf numFmtId="0" fontId="26" fillId="20" borderId="40" xfId="0" applyFont="1" applyFill="1" applyBorder="1" applyAlignment="1">
      <alignment horizontal="center" vertical="top" wrapText="1"/>
    </xf>
    <xf numFmtId="0" fontId="26" fillId="20" borderId="41" xfId="0" applyFont="1" applyFill="1" applyBorder="1" applyAlignment="1">
      <alignment horizontal="center" vertical="top" wrapText="1"/>
    </xf>
    <xf numFmtId="0" fontId="26" fillId="20" borderId="28" xfId="0" applyFont="1" applyFill="1" applyBorder="1" applyAlignment="1">
      <alignment horizontal="center" vertical="top" wrapText="1"/>
    </xf>
    <xf numFmtId="0" fontId="26" fillId="20" borderId="42" xfId="0" applyFont="1" applyFill="1" applyBorder="1" applyAlignment="1">
      <alignment horizontal="center" vertical="top" wrapText="1"/>
    </xf>
    <xf numFmtId="49" fontId="25" fillId="20" borderId="11" xfId="0" applyNumberFormat="1" applyFont="1" applyFill="1" applyBorder="1" applyAlignment="1">
      <alignment horizontal="center" vertical="center"/>
    </xf>
    <xf numFmtId="0" fontId="25" fillId="20" borderId="46" xfId="0" applyFont="1" applyFill="1" applyBorder="1" applyAlignment="1">
      <alignment horizontal="center" vertical="center"/>
    </xf>
    <xf numFmtId="0" fontId="25" fillId="20" borderId="20" xfId="0" applyFont="1" applyFill="1" applyBorder="1" applyAlignment="1">
      <alignment horizontal="center" vertical="center"/>
    </xf>
    <xf numFmtId="0" fontId="25" fillId="20" borderId="21" xfId="0" applyFont="1" applyFill="1" applyBorder="1" applyAlignment="1">
      <alignment horizontal="center" vertical="center"/>
    </xf>
    <xf numFmtId="0" fontId="25" fillId="20" borderId="35" xfId="0" applyFont="1" applyFill="1" applyBorder="1" applyAlignment="1">
      <alignment horizontal="center" vertical="center"/>
    </xf>
    <xf numFmtId="0" fontId="25" fillId="20" borderId="0" xfId="0" applyFont="1" applyFill="1" applyBorder="1" applyAlignment="1">
      <alignment horizontal="center" vertical="center"/>
    </xf>
    <xf numFmtId="0" fontId="26" fillId="20" borderId="0" xfId="0" applyFont="1" applyFill="1" applyBorder="1" applyAlignment="1">
      <alignment horizontal="center" vertical="center"/>
    </xf>
    <xf numFmtId="0" fontId="25" fillId="20" borderId="38" xfId="0" applyFont="1" applyFill="1" applyBorder="1" applyAlignment="1">
      <alignment horizontal="left" vertical="center"/>
    </xf>
    <xf numFmtId="0" fontId="25" fillId="20" borderId="17" xfId="0" applyFont="1" applyFill="1" applyBorder="1" applyAlignment="1">
      <alignment horizontal="left" vertical="center"/>
    </xf>
    <xf numFmtId="0" fontId="25" fillId="20" borderId="47" xfId="0" applyFont="1" applyFill="1" applyBorder="1" applyAlignment="1">
      <alignment horizontal="left" vertical="center"/>
    </xf>
    <xf numFmtId="0" fontId="25" fillId="20" borderId="48" xfId="0" applyFont="1" applyFill="1" applyBorder="1" applyAlignment="1">
      <alignment horizontal="left" vertical="center"/>
    </xf>
    <xf numFmtId="14" fontId="25" fillId="20" borderId="49" xfId="0" applyNumberFormat="1" applyFont="1" applyFill="1" applyBorder="1" applyAlignment="1">
      <alignment horizontal="center" vertical="center"/>
    </xf>
    <xf numFmtId="0" fontId="25" fillId="20" borderId="50" xfId="0" applyFont="1" applyFill="1" applyBorder="1" applyAlignment="1">
      <alignment horizontal="center" vertical="center"/>
    </xf>
    <xf numFmtId="0" fontId="25" fillId="20" borderId="47" xfId="0" applyFont="1" applyFill="1" applyBorder="1" applyAlignment="1">
      <alignment horizontal="center" vertical="center"/>
    </xf>
    <xf numFmtId="0" fontId="25" fillId="20" borderId="48" xfId="0" applyFont="1" applyFill="1" applyBorder="1" applyAlignment="1">
      <alignment horizontal="center" vertical="center"/>
    </xf>
    <xf numFmtId="49" fontId="26" fillId="20" borderId="11" xfId="0" applyNumberFormat="1" applyFont="1" applyFill="1" applyBorder="1" applyAlignment="1">
      <alignment horizontal="left" vertical="center"/>
    </xf>
    <xf numFmtId="0" fontId="0" fillId="0" borderId="11" xfId="0" applyBorder="1" applyAlignment="1">
      <alignment horizontal="left"/>
    </xf>
    <xf numFmtId="0" fontId="0" fillId="0" borderId="12" xfId="0" applyBorder="1" applyAlignment="1">
      <alignment horizontal="left"/>
    </xf>
    <xf numFmtId="14" fontId="25" fillId="20" borderId="19" xfId="0" applyNumberFormat="1" applyFont="1" applyFill="1" applyBorder="1" applyAlignment="1">
      <alignment horizontal="center" vertical="center"/>
    </xf>
    <xf numFmtId="0" fontId="25" fillId="20" borderId="15" xfId="0" applyFont="1" applyFill="1" applyBorder="1" applyAlignment="1">
      <alignment horizontal="left" vertical="center"/>
    </xf>
    <xf numFmtId="0" fontId="25" fillId="20" borderId="20" xfId="0" applyFont="1" applyFill="1" applyBorder="1" applyAlignment="1">
      <alignment horizontal="left" vertical="center"/>
    </xf>
    <xf numFmtId="0" fontId="25" fillId="20" borderId="21" xfId="0" applyFont="1" applyFill="1" applyBorder="1" applyAlignment="1">
      <alignment horizontal="left" vertical="center"/>
    </xf>
    <xf numFmtId="14" fontId="25" fillId="20" borderId="13" xfId="0" applyNumberFormat="1" applyFont="1" applyFill="1" applyBorder="1" applyAlignment="1">
      <alignment horizontal="center" vertical="center"/>
    </xf>
    <xf numFmtId="0" fontId="25" fillId="20" borderId="19" xfId="0" applyFont="1" applyFill="1" applyBorder="1" applyAlignment="1">
      <alignment horizontal="center" vertical="center"/>
    </xf>
    <xf numFmtId="0" fontId="25" fillId="20" borderId="20" xfId="0" applyFont="1" applyFill="1" applyBorder="1" applyAlignment="1">
      <alignment horizontal="center" vertical="center"/>
    </xf>
    <xf numFmtId="0" fontId="5" fillId="20" borderId="51" xfId="0" applyFont="1" applyFill="1" applyBorder="1" applyAlignment="1">
      <alignment horizontal="left" vertical="center" wrapText="1"/>
    </xf>
    <xf numFmtId="0" fontId="0" fillId="20" borderId="47" xfId="0" applyFont="1" applyFill="1" applyBorder="1" applyAlignment="1">
      <alignment horizontal="left" vertical="center" wrapText="1"/>
    </xf>
    <xf numFmtId="0" fontId="0" fillId="20" borderId="52" xfId="0" applyFont="1" applyFill="1" applyBorder="1" applyAlignment="1">
      <alignment horizontal="left" vertical="center" wrapText="1"/>
    </xf>
    <xf numFmtId="0" fontId="26" fillId="20" borderId="34" xfId="0" applyFont="1" applyFill="1" applyBorder="1" applyAlignment="1">
      <alignment horizontal="center" wrapText="1"/>
    </xf>
    <xf numFmtId="0" fontId="26" fillId="20" borderId="35" xfId="0" applyFont="1" applyFill="1" applyBorder="1" applyAlignment="1">
      <alignment horizontal="center" wrapText="1"/>
    </xf>
    <xf numFmtId="0" fontId="26" fillId="20" borderId="36" xfId="0" applyFont="1" applyFill="1" applyBorder="1" applyAlignment="1">
      <alignment horizontal="center" wrapText="1"/>
    </xf>
    <xf numFmtId="0" fontId="26" fillId="20" borderId="34" xfId="0" applyFont="1" applyFill="1" applyBorder="1" applyAlignment="1">
      <alignment horizontal="center" wrapText="1"/>
    </xf>
    <xf numFmtId="0" fontId="0" fillId="20" borderId="35" xfId="0" applyFill="1" applyBorder="1" applyAlignment="1">
      <alignment horizontal="center" wrapText="1"/>
    </xf>
    <xf numFmtId="0" fontId="0" fillId="20" borderId="36" xfId="0" applyFill="1" applyBorder="1" applyAlignment="1">
      <alignment horizontal="center" wrapText="1"/>
    </xf>
    <xf numFmtId="0" fontId="26" fillId="20" borderId="53" xfId="0" applyFont="1" applyFill="1" applyBorder="1" applyAlignment="1">
      <alignment horizontal="center"/>
    </xf>
    <xf numFmtId="0" fontId="26" fillId="20" borderId="54" xfId="0" applyFont="1" applyFill="1" applyBorder="1" applyAlignment="1">
      <alignment horizontal="center"/>
    </xf>
    <xf numFmtId="169" fontId="25" fillId="20" borderId="55" xfId="0" applyNumberFormat="1" applyFont="1" applyFill="1" applyBorder="1" applyAlignment="1">
      <alignment horizontal="center" vertical="center"/>
    </xf>
    <xf numFmtId="169" fontId="25" fillId="20" borderId="18" xfId="0" applyNumberFormat="1" applyFont="1" applyFill="1" applyBorder="1" applyAlignment="1">
      <alignment horizontal="center" vertical="center"/>
    </xf>
    <xf numFmtId="0" fontId="25" fillId="20" borderId="51" xfId="0" applyFont="1" applyFill="1" applyBorder="1" applyAlignment="1">
      <alignment horizontal="left" vertical="center" wrapText="1"/>
    </xf>
    <xf numFmtId="0" fontId="26" fillId="20" borderId="47" xfId="0" applyFont="1" applyFill="1" applyBorder="1" applyAlignment="1">
      <alignment horizontal="left" vertical="center" wrapText="1"/>
    </xf>
    <xf numFmtId="0" fontId="26" fillId="20" borderId="52" xfId="0" applyFont="1" applyFill="1" applyBorder="1" applyAlignment="1">
      <alignment horizontal="left" vertical="center" wrapText="1"/>
    </xf>
    <xf numFmtId="0" fontId="26" fillId="20" borderId="56" xfId="0" applyFont="1" applyFill="1" applyBorder="1" applyAlignment="1">
      <alignment horizontal="left" vertical="center" wrapText="1"/>
    </xf>
    <xf numFmtId="0" fontId="26" fillId="20" borderId="35" xfId="0" applyFont="1" applyFill="1" applyBorder="1" applyAlignment="1">
      <alignment horizontal="left" vertical="center" wrapText="1"/>
    </xf>
    <xf numFmtId="0" fontId="26" fillId="20" borderId="36" xfId="0" applyFont="1" applyFill="1" applyBorder="1" applyAlignment="1">
      <alignment horizontal="left" vertical="center" wrapText="1"/>
    </xf>
    <xf numFmtId="0" fontId="6" fillId="22" borderId="34" xfId="0" applyFont="1" applyFill="1" applyBorder="1" applyAlignment="1">
      <alignment horizontal="left" wrapText="1"/>
    </xf>
    <xf numFmtId="0" fontId="6" fillId="22" borderId="35" xfId="0" applyFont="1" applyFill="1" applyBorder="1" applyAlignment="1">
      <alignment horizontal="left" wrapText="1"/>
    </xf>
    <xf numFmtId="0" fontId="6" fillId="22" borderId="36" xfId="0" applyFont="1" applyFill="1" applyBorder="1" applyAlignment="1">
      <alignment horizontal="left" wrapText="1"/>
    </xf>
    <xf numFmtId="0" fontId="27" fillId="21" borderId="14" xfId="0" applyFont="1" applyFill="1" applyBorder="1" applyAlignment="1">
      <alignment horizontal="center" wrapText="1"/>
    </xf>
    <xf numFmtId="0" fontId="0" fillId="0" borderId="14" xfId="0" applyBorder="1" applyAlignment="1">
      <alignment wrapText="1"/>
    </xf>
    <xf numFmtId="17" fontId="5" fillId="21" borderId="13" xfId="0" applyNumberFormat="1" applyFont="1" applyFill="1" applyBorder="1" applyAlignment="1">
      <alignment horizontal="center" vertical="center" wrapText="1"/>
    </xf>
    <xf numFmtId="0" fontId="0" fillId="0" borderId="37" xfId="0" applyBorder="1" applyAlignment="1">
      <alignment horizontal="center" vertical="center" wrapText="1"/>
    </xf>
    <xf numFmtId="0" fontId="5" fillId="23" borderId="13" xfId="0" applyFont="1" applyFill="1" applyBorder="1" applyAlignment="1">
      <alignment horizontal="center" vertical="center" wrapText="1"/>
    </xf>
    <xf numFmtId="0" fontId="0" fillId="23" borderId="14" xfId="0" applyFill="1" applyBorder="1" applyAlignment="1">
      <alignment horizontal="center" vertical="center" wrapText="1"/>
    </xf>
    <xf numFmtId="0" fontId="0" fillId="23" borderId="15" xfId="0" applyFill="1" applyBorder="1" applyAlignment="1">
      <alignment horizontal="center" vertical="center" wrapText="1"/>
    </xf>
    <xf numFmtId="0" fontId="5" fillId="24" borderId="13" xfId="0" applyFont="1" applyFill="1" applyBorder="1" applyAlignment="1">
      <alignment horizontal="center" vertical="center" wrapText="1"/>
    </xf>
    <xf numFmtId="0" fontId="0" fillId="24" borderId="14" xfId="0" applyFill="1" applyBorder="1" applyAlignment="1">
      <alignment horizontal="center" vertical="center" wrapText="1"/>
    </xf>
    <xf numFmtId="0" fontId="0" fillId="24" borderId="37" xfId="0" applyFill="1" applyBorder="1" applyAlignment="1">
      <alignment horizontal="center" vertical="center" wrapText="1"/>
    </xf>
    <xf numFmtId="0" fontId="27" fillId="22" borderId="14" xfId="0" applyFont="1" applyFill="1" applyBorder="1" applyAlignment="1">
      <alignment horizontal="center" wrapText="1"/>
    </xf>
    <xf numFmtId="0" fontId="0" fillId="22" borderId="14" xfId="0" applyFill="1" applyBorder="1" applyAlignment="1">
      <alignment wrapText="1"/>
    </xf>
    <xf numFmtId="0" fontId="6" fillId="22" borderId="34" xfId="0" applyFont="1" applyFill="1" applyBorder="1" applyAlignment="1">
      <alignment horizontal="left"/>
    </xf>
    <xf numFmtId="0" fontId="6" fillId="22" borderId="35" xfId="0" applyFont="1" applyFill="1" applyBorder="1" applyAlignment="1">
      <alignment horizontal="left"/>
    </xf>
    <xf numFmtId="0" fontId="6" fillId="22" borderId="36" xfId="0" applyFont="1" applyFill="1" applyBorder="1" applyAlignment="1">
      <alignment horizontal="left"/>
    </xf>
    <xf numFmtId="0" fontId="5" fillId="21" borderId="13" xfId="0" applyFont="1" applyFill="1" applyBorder="1" applyAlignment="1">
      <alignment horizontal="center" vertical="center" wrapText="1"/>
    </xf>
    <xf numFmtId="0" fontId="5" fillId="21" borderId="10"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 fillId="0" borderId="57" xfId="0" applyFont="1" applyBorder="1" applyAlignment="1">
      <alignment horizontal="left" vertical="center"/>
    </xf>
    <xf numFmtId="0" fontId="5" fillId="0" borderId="44" xfId="0" applyFont="1" applyBorder="1" applyAlignment="1">
      <alignment horizontal="left" vertical="center"/>
    </xf>
    <xf numFmtId="0" fontId="5" fillId="0" borderId="58" xfId="0" applyFont="1" applyBorder="1" applyAlignment="1">
      <alignment horizontal="left" vertical="center"/>
    </xf>
    <xf numFmtId="14" fontId="5" fillId="0" borderId="49" xfId="0" applyNumberFormat="1" applyFont="1" applyBorder="1" applyAlignment="1">
      <alignment horizontal="center" vertical="center"/>
    </xf>
    <xf numFmtId="0" fontId="5" fillId="0" borderId="17" xfId="0" applyFont="1" applyBorder="1" applyAlignment="1">
      <alignment horizontal="center" vertical="center"/>
    </xf>
    <xf numFmtId="0" fontId="25" fillId="22" borderId="34" xfId="0" applyFont="1" applyFill="1" applyBorder="1" applyAlignment="1">
      <alignment horizontal="left" vertical="center"/>
    </xf>
    <xf numFmtId="0" fontId="25" fillId="22" borderId="35" xfId="0" applyFont="1" applyFill="1" applyBorder="1" applyAlignment="1">
      <alignment horizontal="left" vertical="center"/>
    </xf>
    <xf numFmtId="0" fontId="25" fillId="22" borderId="36" xfId="0" applyFont="1" applyFill="1" applyBorder="1" applyAlignment="1">
      <alignment horizontal="left"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5" fillId="0" borderId="37" xfId="0" applyFont="1" applyBorder="1" applyAlignment="1">
      <alignment horizontal="left" vertical="center"/>
    </xf>
    <xf numFmtId="0" fontId="5" fillId="0" borderId="38" xfId="0" applyFont="1" applyBorder="1" applyAlignment="1">
      <alignment horizontal="left" vertical="center"/>
    </xf>
    <xf numFmtId="0" fontId="5" fillId="0" borderId="46" xfId="0" applyFont="1" applyBorder="1" applyAlignment="1">
      <alignment horizontal="left" vertical="center"/>
    </xf>
    <xf numFmtId="0" fontId="5" fillId="0" borderId="49" xfId="0" applyFont="1" applyBorder="1" applyAlignment="1">
      <alignment horizontal="center" vertical="center"/>
    </xf>
    <xf numFmtId="14" fontId="5" fillId="0" borderId="50" xfId="0" applyNumberFormat="1" applyFont="1" applyBorder="1" applyAlignment="1">
      <alignment horizontal="center" vertical="center"/>
    </xf>
    <xf numFmtId="0" fontId="5" fillId="0" borderId="48" xfId="0" applyFont="1" applyBorder="1" applyAlignment="1">
      <alignment horizontal="center" vertical="center"/>
    </xf>
    <xf numFmtId="14" fontId="5" fillId="0" borderId="43" xfId="0" applyNumberFormat="1" applyFont="1" applyBorder="1" applyAlignment="1">
      <alignment horizontal="center" vertical="center"/>
    </xf>
    <xf numFmtId="0" fontId="5" fillId="0" borderId="45" xfId="0" applyFont="1" applyBorder="1" applyAlignment="1">
      <alignment horizontal="center" vertical="center"/>
    </xf>
    <xf numFmtId="0" fontId="5" fillId="0" borderId="51" xfId="0" applyFont="1" applyBorder="1" applyAlignment="1">
      <alignment horizontal="left" vertical="center"/>
    </xf>
    <xf numFmtId="0" fontId="5" fillId="0" borderId="47" xfId="0" applyFont="1" applyBorder="1" applyAlignment="1">
      <alignment horizontal="left" vertical="center"/>
    </xf>
    <xf numFmtId="0" fontId="5" fillId="0" borderId="52" xfId="0" applyFont="1" applyBorder="1" applyAlignment="1">
      <alignment horizontal="left" vertical="center"/>
    </xf>
    <xf numFmtId="171" fontId="27" fillId="21" borderId="14" xfId="0" applyNumberFormat="1" applyFont="1" applyFill="1" applyBorder="1" applyAlignment="1">
      <alignment horizontal="center" wrapText="1"/>
    </xf>
    <xf numFmtId="171" fontId="0" fillId="0" borderId="14" xfId="0" applyNumberFormat="1" applyBorder="1" applyAlignment="1">
      <alignment wrapText="1"/>
    </xf>
    <xf numFmtId="0" fontId="27" fillId="20" borderId="14" xfId="0" applyFont="1" applyFill="1" applyBorder="1" applyAlignment="1">
      <alignment horizontal="center" wrapText="1"/>
    </xf>
    <xf numFmtId="0" fontId="0" fillId="20" borderId="14" xfId="0" applyFill="1" applyBorder="1" applyAlignment="1">
      <alignment wrapText="1"/>
    </xf>
    <xf numFmtId="0" fontId="5" fillId="21" borderId="22" xfId="0" applyFont="1" applyFill="1" applyBorder="1" applyAlignment="1">
      <alignment horizontal="center" vertical="center" wrapText="1"/>
    </xf>
    <xf numFmtId="0" fontId="0" fillId="0" borderId="23" xfId="0" applyBorder="1" applyAlignment="1">
      <alignment horizontal="center" vertical="center" wrapText="1"/>
    </xf>
    <xf numFmtId="0" fontId="5" fillId="21" borderId="61" xfId="0" applyFont="1" applyFill="1" applyBorder="1" applyAlignment="1">
      <alignment horizontal="center" vertical="center" wrapText="1"/>
    </xf>
    <xf numFmtId="0" fontId="0" fillId="0" borderId="62" xfId="0" applyBorder="1" applyAlignment="1">
      <alignment horizontal="center" vertical="center" wrapText="1"/>
    </xf>
    <xf numFmtId="0" fontId="0" fillId="0" borderId="24" xfId="0" applyBorder="1" applyAlignment="1">
      <alignment horizontal="center" vertical="center" wrapText="1"/>
    </xf>
    <xf numFmtId="0" fontId="0" fillId="0" borderId="63" xfId="0" applyBorder="1" applyAlignment="1">
      <alignment horizontal="center" vertical="center" wrapText="1"/>
    </xf>
    <xf numFmtId="0" fontId="5" fillId="21" borderId="25" xfId="0" applyFont="1" applyFill="1" applyBorder="1" applyAlignment="1">
      <alignment horizontal="center" vertical="center" wrapText="1"/>
    </xf>
    <xf numFmtId="0" fontId="0" fillId="0" borderId="26" xfId="0" applyBorder="1" applyAlignment="1">
      <alignment horizontal="center" vertical="center" wrapText="1"/>
    </xf>
    <xf numFmtId="0" fontId="5" fillId="20" borderId="0" xfId="0" applyFont="1" applyFill="1" applyAlignment="1">
      <alignment horizontal="left"/>
    </xf>
    <xf numFmtId="0" fontId="0" fillId="20" borderId="0" xfId="0" applyFill="1" applyAlignment="1">
      <alignment horizontal="left"/>
    </xf>
    <xf numFmtId="0" fontId="1" fillId="21" borderId="10" xfId="0" applyFont="1" applyFill="1" applyBorder="1" applyAlignment="1">
      <alignment horizontal="center" vertical="center" wrapText="1"/>
    </xf>
    <xf numFmtId="0" fontId="1" fillId="21" borderId="11" xfId="0" applyFont="1" applyFill="1" applyBorder="1" applyAlignment="1">
      <alignment horizontal="center" vertical="center" wrapText="1"/>
    </xf>
    <xf numFmtId="0" fontId="1" fillId="21" borderId="64" xfId="0" applyFont="1" applyFill="1" applyBorder="1" applyAlignment="1">
      <alignment horizontal="center" vertical="center" wrapText="1"/>
    </xf>
    <xf numFmtId="0" fontId="0" fillId="0" borderId="64" xfId="0" applyBorder="1" applyAlignment="1">
      <alignment horizontal="center" vertical="center" wrapText="1"/>
    </xf>
    <xf numFmtId="0" fontId="0" fillId="0" borderId="65" xfId="0" applyBorder="1" applyAlignment="1">
      <alignment horizontal="center" vertical="center" wrapText="1"/>
    </xf>
    <xf numFmtId="0" fontId="5" fillId="25" borderId="13" xfId="0" applyFont="1" applyFill="1" applyBorder="1" applyAlignment="1">
      <alignment horizontal="center" vertical="center" wrapText="1"/>
    </xf>
    <xf numFmtId="0" fontId="0" fillId="25" borderId="15" xfId="0" applyFill="1" applyBorder="1" applyAlignment="1">
      <alignment horizontal="center" vertical="center" wrapText="1"/>
    </xf>
    <xf numFmtId="0" fontId="5" fillId="26" borderId="13" xfId="0" applyFont="1" applyFill="1" applyBorder="1" applyAlignment="1">
      <alignment horizontal="center" vertical="center" wrapText="1"/>
    </xf>
    <xf numFmtId="0" fontId="0" fillId="26" borderId="14" xfId="0" applyFill="1" applyBorder="1" applyAlignment="1">
      <alignment horizontal="center" vertical="center" wrapText="1"/>
    </xf>
    <xf numFmtId="0" fontId="0" fillId="26" borderId="15" xfId="0" applyFill="1" applyBorder="1" applyAlignment="1">
      <alignment horizontal="center" vertical="center" wrapText="1"/>
    </xf>
    <xf numFmtId="0" fontId="5" fillId="25" borderId="19" xfId="0" applyFont="1" applyFill="1" applyBorder="1" applyAlignment="1">
      <alignment horizontal="center" vertical="center" wrapText="1"/>
    </xf>
    <xf numFmtId="0" fontId="0" fillId="25" borderId="21" xfId="0" applyFill="1" applyBorder="1" applyAlignment="1">
      <alignment horizontal="center" vertical="center" wrapText="1"/>
    </xf>
    <xf numFmtId="0" fontId="5" fillId="20" borderId="66" xfId="0" applyFont="1" applyFill="1" applyBorder="1" applyAlignment="1">
      <alignment horizontal="center" vertical="center" wrapText="1"/>
    </xf>
    <xf numFmtId="0" fontId="0" fillId="20" borderId="18" xfId="0" applyFill="1" applyBorder="1" applyAlignment="1">
      <alignment horizontal="center" vertical="center" wrapText="1"/>
    </xf>
    <xf numFmtId="0" fontId="0" fillId="20" borderId="30" xfId="0" applyFill="1" applyBorder="1" applyAlignment="1">
      <alignment horizontal="center" vertical="center" wrapText="1"/>
    </xf>
    <xf numFmtId="0" fontId="0" fillId="20" borderId="67" xfId="0" applyFill="1" applyBorder="1" applyAlignment="1">
      <alignment horizontal="center" vertical="center" wrapText="1"/>
    </xf>
    <xf numFmtId="0" fontId="5" fillId="24" borderId="19" xfId="0" applyFont="1" applyFill="1" applyBorder="1" applyAlignment="1">
      <alignment horizontal="center" vertical="center" wrapText="1"/>
    </xf>
    <xf numFmtId="0" fontId="0" fillId="24" borderId="20" xfId="0" applyFill="1" applyBorder="1" applyAlignment="1">
      <alignment horizontal="center" vertical="center" wrapText="1"/>
    </xf>
    <xf numFmtId="0" fontId="0" fillId="24" borderId="51" xfId="0" applyFill="1" applyBorder="1" applyAlignment="1">
      <alignment horizontal="center" vertical="center" wrapText="1"/>
    </xf>
    <xf numFmtId="0" fontId="5" fillId="20" borderId="17" xfId="0" applyFont="1" applyFill="1" applyBorder="1" applyAlignment="1">
      <alignment horizontal="center" vertical="center" wrapText="1"/>
    </xf>
    <xf numFmtId="0" fontId="0" fillId="20" borderId="15" xfId="0" applyFill="1" applyBorder="1" applyAlignment="1">
      <alignment horizontal="center" vertical="center" wrapText="1"/>
    </xf>
    <xf numFmtId="17" fontId="5" fillId="21" borderId="19" xfId="0" applyNumberFormat="1" applyFont="1" applyFill="1" applyBorder="1" applyAlignment="1">
      <alignment horizontal="center" vertical="center" wrapText="1"/>
    </xf>
    <xf numFmtId="0" fontId="0" fillId="0" borderId="51" xfId="0" applyBorder="1" applyAlignment="1">
      <alignment horizontal="center" vertical="center" wrapText="1"/>
    </xf>
    <xf numFmtId="0" fontId="5" fillId="23" borderId="19" xfId="0" applyFont="1" applyFill="1" applyBorder="1" applyAlignment="1">
      <alignment horizontal="center" vertical="center" wrapText="1"/>
    </xf>
    <xf numFmtId="0" fontId="0" fillId="23" borderId="20" xfId="0" applyFill="1" applyBorder="1" applyAlignment="1">
      <alignment horizontal="center" vertical="center" wrapText="1"/>
    </xf>
    <xf numFmtId="0" fontId="0" fillId="23" borderId="21" xfId="0" applyFill="1" applyBorder="1" applyAlignment="1">
      <alignment horizontal="center" vertical="center" wrapText="1"/>
    </xf>
    <xf numFmtId="0" fontId="5" fillId="20" borderId="48" xfId="0" applyFont="1" applyFill="1" applyBorder="1" applyAlignment="1">
      <alignment horizontal="center" vertical="center" wrapText="1"/>
    </xf>
    <xf numFmtId="0" fontId="0" fillId="20" borderId="20" xfId="0" applyFill="1" applyBorder="1" applyAlignment="1">
      <alignment horizontal="center" vertical="center" wrapText="1"/>
    </xf>
    <xf numFmtId="0" fontId="0" fillId="20" borderId="51" xfId="0" applyFill="1" applyBorder="1" applyAlignment="1">
      <alignment horizontal="center" vertical="center" wrapText="1"/>
    </xf>
    <xf numFmtId="0" fontId="5" fillId="26" borderId="19" xfId="0" applyFont="1" applyFill="1" applyBorder="1" applyAlignment="1">
      <alignment horizontal="center" vertical="center" wrapText="1"/>
    </xf>
    <xf numFmtId="0" fontId="0" fillId="26" borderId="20" xfId="0" applyFill="1" applyBorder="1" applyAlignment="1">
      <alignment horizontal="center" vertical="center" wrapText="1"/>
    </xf>
    <xf numFmtId="0" fontId="0" fillId="26" borderId="21" xfId="0" applyFill="1" applyBorder="1" applyAlignment="1">
      <alignment horizontal="center" vertical="center" wrapText="1"/>
    </xf>
    <xf numFmtId="0" fontId="0" fillId="20" borderId="21" xfId="0" applyFill="1" applyBorder="1" applyAlignment="1">
      <alignment horizontal="center" vertical="center" wrapText="1"/>
    </xf>
    <xf numFmtId="0" fontId="0" fillId="20" borderId="14" xfId="0" applyFill="1" applyBorder="1" applyAlignment="1">
      <alignment horizontal="center" vertical="center" wrapText="1"/>
    </xf>
    <xf numFmtId="0" fontId="0" fillId="20" borderId="37" xfId="0" applyFill="1" applyBorder="1" applyAlignment="1">
      <alignment horizontal="center" vertical="center" wrapText="1"/>
    </xf>
    <xf numFmtId="0" fontId="25" fillId="21" borderId="11" xfId="0" applyFont="1" applyFill="1" applyBorder="1" applyAlignment="1">
      <alignment horizontal="center" vertical="center" wrapText="1"/>
    </xf>
    <xf numFmtId="0" fontId="25" fillId="21" borderId="14" xfId="0" applyFont="1" applyFill="1" applyBorder="1" applyAlignment="1">
      <alignment horizontal="center" vertical="center" wrapText="1"/>
    </xf>
    <xf numFmtId="0" fontId="0" fillId="0" borderId="23" xfId="0" applyBorder="1" applyAlignment="1">
      <alignment vertical="center" wrapText="1"/>
    </xf>
    <xf numFmtId="0" fontId="0" fillId="0" borderId="23" xfId="0" applyBorder="1" applyAlignment="1">
      <alignment/>
    </xf>
    <xf numFmtId="0" fontId="0" fillId="0" borderId="0" xfId="0" applyAlignment="1">
      <alignment/>
    </xf>
    <xf numFmtId="0" fontId="6" fillId="22" borderId="34" xfId="0" applyFont="1" applyFill="1" applyBorder="1" applyAlignment="1">
      <alignment horizontal="left" vertical="center" wrapText="1"/>
    </xf>
    <xf numFmtId="0" fontId="0" fillId="0" borderId="35" xfId="0" applyBorder="1" applyAlignment="1">
      <alignment horizontal="left" vertical="center" wrapText="1"/>
    </xf>
    <xf numFmtId="0" fontId="0" fillId="0" borderId="36" xfId="0" applyBorder="1" applyAlignment="1">
      <alignment horizontal="left" vertical="center" wrapText="1"/>
    </xf>
    <xf numFmtId="0" fontId="25" fillId="21" borderId="10" xfId="0" applyFont="1" applyFill="1" applyBorder="1" applyAlignment="1">
      <alignment horizontal="center" wrapText="1"/>
    </xf>
    <xf numFmtId="0" fontId="26" fillId="0" borderId="11" xfId="0" applyFont="1" applyBorder="1" applyAlignment="1">
      <alignment wrapText="1"/>
    </xf>
    <xf numFmtId="0" fontId="25" fillId="21" borderId="11" xfId="0" applyFont="1" applyFill="1" applyBorder="1" applyAlignment="1">
      <alignment horizontal="center" wrapText="1"/>
    </xf>
    <xf numFmtId="0" fontId="26" fillId="0" borderId="12" xfId="0" applyFont="1" applyBorder="1" applyAlignment="1">
      <alignment wrapText="1"/>
    </xf>
    <xf numFmtId="0" fontId="25" fillId="21" borderId="13" xfId="0" applyFont="1" applyFill="1" applyBorder="1" applyAlignment="1">
      <alignment horizontal="center" wrapText="1"/>
    </xf>
    <xf numFmtId="0" fontId="26" fillId="0" borderId="14" xfId="0" applyFont="1" applyBorder="1" applyAlignment="1">
      <alignment wrapText="1"/>
    </xf>
    <xf numFmtId="171" fontId="25" fillId="21" borderId="14" xfId="0" applyNumberFormat="1" applyFont="1" applyFill="1" applyBorder="1" applyAlignment="1">
      <alignment horizontal="center" wrapText="1"/>
    </xf>
    <xf numFmtId="171" fontId="26" fillId="0" borderId="14" xfId="0" applyNumberFormat="1" applyFont="1" applyBorder="1" applyAlignment="1">
      <alignment wrapText="1"/>
    </xf>
    <xf numFmtId="171" fontId="26" fillId="0" borderId="15" xfId="0" applyNumberFormat="1" applyFont="1" applyBorder="1" applyAlignment="1">
      <alignment wrapText="1"/>
    </xf>
    <xf numFmtId="0" fontId="25" fillId="20" borderId="14" xfId="0" applyFont="1" applyFill="1" applyBorder="1" applyAlignment="1">
      <alignment horizontal="center" wrapText="1"/>
    </xf>
    <xf numFmtId="0" fontId="26" fillId="20" borderId="14" xfId="0" applyFont="1" applyFill="1" applyBorder="1" applyAlignment="1">
      <alignment wrapText="1"/>
    </xf>
    <xf numFmtId="0" fontId="26" fillId="0" borderId="15" xfId="0" applyFont="1" applyBorder="1" applyAlignment="1">
      <alignment wrapText="1"/>
    </xf>
    <xf numFmtId="0" fontId="25" fillId="21" borderId="19" xfId="0" applyFont="1" applyFill="1" applyBorder="1" applyAlignment="1">
      <alignment horizontal="center" wrapText="1"/>
    </xf>
    <xf numFmtId="0" fontId="26" fillId="0" borderId="20" xfId="0" applyFont="1" applyBorder="1" applyAlignment="1">
      <alignment wrapText="1"/>
    </xf>
    <xf numFmtId="0" fontId="25" fillId="22" borderId="20" xfId="0" applyFont="1" applyFill="1" applyBorder="1" applyAlignment="1">
      <alignment horizontal="center" wrapText="1"/>
    </xf>
    <xf numFmtId="0" fontId="26" fillId="22" borderId="20" xfId="0" applyFont="1" applyFill="1" applyBorder="1" applyAlignment="1">
      <alignment wrapText="1"/>
    </xf>
    <xf numFmtId="0" fontId="26" fillId="22" borderId="21" xfId="0" applyFont="1" applyFill="1" applyBorder="1" applyAlignment="1">
      <alignment wrapText="1"/>
    </xf>
    <xf numFmtId="0" fontId="25" fillId="21" borderId="10" xfId="0" applyFont="1" applyFill="1" applyBorder="1" applyAlignment="1">
      <alignment horizontal="center" vertical="center" wrapText="1"/>
    </xf>
    <xf numFmtId="0" fontId="25" fillId="21" borderId="12" xfId="0" applyFont="1" applyFill="1" applyBorder="1" applyAlignment="1">
      <alignment horizontal="center" vertical="center" wrapText="1"/>
    </xf>
    <xf numFmtId="0" fontId="25" fillId="21" borderId="15" xfId="0" applyFont="1" applyFill="1" applyBorder="1" applyAlignment="1">
      <alignment horizontal="center" vertical="center" wrapText="1"/>
    </xf>
    <xf numFmtId="0" fontId="36" fillId="21" borderId="10" xfId="0" applyFont="1" applyFill="1" applyBorder="1" applyAlignment="1">
      <alignment horizontal="center" vertical="center" wrapText="1"/>
    </xf>
    <xf numFmtId="0" fontId="25" fillId="21" borderId="13" xfId="0" applyFont="1" applyFill="1" applyBorder="1" applyAlignment="1">
      <alignment horizontal="center" vertical="center" wrapText="1"/>
    </xf>
    <xf numFmtId="0" fontId="26" fillId="21" borderId="11" xfId="0" applyFont="1" applyFill="1" applyBorder="1" applyAlignment="1">
      <alignment horizontal="center" vertical="center" wrapText="1"/>
    </xf>
    <xf numFmtId="0" fontId="26" fillId="21" borderId="14" xfId="0" applyFont="1" applyFill="1" applyBorder="1" applyAlignment="1">
      <alignment horizontal="center" vertical="center" wrapText="1"/>
    </xf>
    <xf numFmtId="0" fontId="40" fillId="21" borderId="11" xfId="0" applyFont="1" applyFill="1" applyBorder="1" applyAlignment="1">
      <alignment horizontal="center" vertical="center" wrapText="1"/>
    </xf>
    <xf numFmtId="0" fontId="40" fillId="21" borderId="14" xfId="0" applyFont="1" applyFill="1" applyBorder="1" applyAlignment="1">
      <alignment horizontal="center" vertical="center" wrapText="1"/>
    </xf>
    <xf numFmtId="0" fontId="26" fillId="21" borderId="12" xfId="0" applyFont="1" applyFill="1" applyBorder="1" applyAlignment="1">
      <alignment horizontal="center" vertical="center" wrapText="1"/>
    </xf>
    <xf numFmtId="0" fontId="26" fillId="21" borderId="15" xfId="0" applyFont="1" applyFill="1" applyBorder="1" applyAlignment="1">
      <alignment horizontal="center" vertical="center" wrapText="1"/>
    </xf>
    <xf numFmtId="0" fontId="7" fillId="22" borderId="0" xfId="0" applyFont="1" applyFill="1" applyBorder="1" applyAlignment="1">
      <alignment horizontal="center" vertical="center"/>
    </xf>
    <xf numFmtId="0" fontId="0" fillId="27" borderId="0" xfId="0" applyFill="1" applyAlignment="1">
      <alignment/>
    </xf>
    <xf numFmtId="0" fontId="26" fillId="27" borderId="0" xfId="0" applyFont="1" applyFill="1" applyAlignment="1">
      <alignment/>
    </xf>
    <xf numFmtId="0" fontId="1" fillId="27" borderId="0" xfId="0" applyFont="1" applyFill="1" applyAlignment="1">
      <alignment horizontal="left"/>
    </xf>
    <xf numFmtId="0" fontId="0" fillId="27" borderId="0" xfId="0" applyFill="1" applyBorder="1" applyAlignment="1">
      <alignment/>
    </xf>
    <xf numFmtId="49" fontId="24" fillId="27" borderId="0" xfId="0" applyNumberFormat="1" applyFont="1" applyFill="1" applyBorder="1" applyAlignment="1">
      <alignment/>
    </xf>
    <xf numFmtId="0" fontId="24" fillId="27" borderId="0" xfId="0" applyFont="1" applyFill="1" applyAlignment="1">
      <alignment/>
    </xf>
    <xf numFmtId="0" fontId="0" fillId="27" borderId="0" xfId="0" applyFont="1" applyFill="1" applyAlignment="1">
      <alignment horizontal="left" wrapText="1"/>
    </xf>
    <xf numFmtId="0" fontId="0" fillId="27" borderId="0" xfId="0" applyFill="1" applyAlignment="1">
      <alignment horizontal="left"/>
    </xf>
    <xf numFmtId="0" fontId="24" fillId="27" borderId="0" xfId="0" applyFont="1" applyFill="1" applyBorder="1" applyAlignment="1">
      <alignment/>
    </xf>
    <xf numFmtId="0" fontId="6" fillId="27" borderId="0" xfId="0" applyFont="1" applyFill="1" applyAlignment="1">
      <alignment horizontal="left" wrapText="1"/>
    </xf>
    <xf numFmtId="0" fontId="26" fillId="27" borderId="0" xfId="0" applyFont="1" applyFill="1" applyBorder="1" applyAlignment="1">
      <alignment horizontal="center"/>
    </xf>
    <xf numFmtId="0" fontId="25" fillId="27" borderId="0" xfId="0" applyFont="1" applyFill="1" applyBorder="1" applyAlignment="1">
      <alignment horizontal="center" vertical="center"/>
    </xf>
    <xf numFmtId="0" fontId="25" fillId="27" borderId="0" xfId="0" applyFont="1" applyFill="1" applyAlignment="1">
      <alignment horizontal="left"/>
    </xf>
    <xf numFmtId="0" fontId="0" fillId="27" borderId="0" xfId="0" applyFill="1" applyBorder="1" applyAlignment="1">
      <alignment horizontal="center" wrapText="1"/>
    </xf>
    <xf numFmtId="0" fontId="4" fillId="27" borderId="0" xfId="0" applyFont="1" applyFill="1" applyBorder="1" applyAlignment="1">
      <alignment horizontal="center"/>
    </xf>
    <xf numFmtId="0" fontId="26" fillId="27" borderId="0" xfId="0" applyFont="1" applyFill="1" applyBorder="1" applyAlignment="1">
      <alignment horizontal="center" wrapText="1"/>
    </xf>
    <xf numFmtId="0" fontId="5" fillId="27" borderId="0" xfId="0" applyFont="1" applyFill="1" applyBorder="1" applyAlignment="1">
      <alignment horizontal="left" vertical="center"/>
    </xf>
    <xf numFmtId="0" fontId="0" fillId="27" borderId="0" xfId="0" applyFill="1" applyBorder="1" applyAlignment="1">
      <alignment horizontal="left" vertical="center" wrapText="1"/>
    </xf>
    <xf numFmtId="0" fontId="5" fillId="27" borderId="0" xfId="0" applyFont="1" applyFill="1" applyAlignment="1">
      <alignment/>
    </xf>
    <xf numFmtId="168" fontId="5" fillId="27" borderId="0" xfId="0" applyNumberFormat="1" applyFont="1" applyFill="1" applyAlignment="1">
      <alignment/>
    </xf>
  </cellXfs>
  <cellStyles count="49">
    <cellStyle name="Normal" xfId="0"/>
    <cellStyle name="Accent1" xfId="15"/>
    <cellStyle name="Accent1 - 20%" xfId="16"/>
    <cellStyle name="Accent1 - 40%" xfId="17"/>
    <cellStyle name="Accent1 - 60%" xfId="18"/>
    <cellStyle name="Accent2" xfId="19"/>
    <cellStyle name="Accent2 - 20%" xfId="20"/>
    <cellStyle name="Accent2 - 40%" xfId="21"/>
    <cellStyle name="Accent2 - 60%" xfId="22"/>
    <cellStyle name="Accent3" xfId="23"/>
    <cellStyle name="Accent3 - 20%" xfId="24"/>
    <cellStyle name="Accent3 - 40%" xfId="25"/>
    <cellStyle name="Accent3 - 60%" xfId="26"/>
    <cellStyle name="Accent4" xfId="27"/>
    <cellStyle name="Accent4 - 20%" xfId="28"/>
    <cellStyle name="Accent4 - 40%" xfId="29"/>
    <cellStyle name="Accent4 - 60%" xfId="30"/>
    <cellStyle name="Accent5" xfId="31"/>
    <cellStyle name="Accent5 - 20%" xfId="32"/>
    <cellStyle name="Accent5 - 40%" xfId="33"/>
    <cellStyle name="Accent5 - 60%" xfId="34"/>
    <cellStyle name="Accent6" xfId="35"/>
    <cellStyle name="Accent6 - 20%" xfId="36"/>
    <cellStyle name="Accent6 - 40%" xfId="37"/>
    <cellStyle name="Accent6 - 60%" xfId="38"/>
    <cellStyle name="Bad" xfId="39"/>
    <cellStyle name="Calculation" xfId="40"/>
    <cellStyle name="Comma" xfId="41"/>
    <cellStyle name="Comma [0]" xfId="42"/>
    <cellStyle name="Emphasis 1" xfId="43"/>
    <cellStyle name="Emphasis 2" xfId="44"/>
    <cellStyle name="Emphasis 3" xfId="45"/>
    <cellStyle name="Good" xfId="46"/>
    <cellStyle name="Heading 1" xfId="47"/>
    <cellStyle name="Heading 2" xfId="48"/>
    <cellStyle name="Heading 3" xfId="49"/>
    <cellStyle name="Heading 4" xfId="50"/>
    <cellStyle name="Check Cell" xfId="51"/>
    <cellStyle name="Input" xfId="52"/>
    <cellStyle name="Linked Cell" xfId="53"/>
    <cellStyle name="Currency" xfId="54"/>
    <cellStyle name="Currency [0]" xfId="55"/>
    <cellStyle name="Neutral" xfId="56"/>
    <cellStyle name="Note" xfId="57"/>
    <cellStyle name="Output" xfId="58"/>
    <cellStyle name="Percent" xfId="59"/>
    <cellStyle name="Sheet 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 Id="rId2" Type="http://schemas.openxmlformats.org/officeDocument/2006/relationships/image" Target="../media/image1.jpeg"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1" i="0" u="none" baseline="0"/>
              <a:t>Průběh průměrných měsíčních teplot a srážek na PS Lukavec</a:t>
            </a:r>
          </a:p>
        </c:rich>
      </c:tx>
      <c:layout/>
      <c:spPr>
        <a:noFill/>
        <a:ln>
          <a:noFill/>
        </a:ln>
      </c:spPr>
    </c:title>
    <c:plotArea>
      <c:layout/>
      <c:lineChart>
        <c:grouping val="standard"/>
        <c:varyColors val="0"/>
        <c:ser>
          <c:idx val="0"/>
          <c:order val="0"/>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00FF"/>
              </a:solidFill>
              <a:ln>
                <a:solidFill>
                  <a:srgbClr val="FF00FF"/>
                </a:solidFill>
              </a:ln>
            </c:spPr>
          </c:marker>
          <c:cat>
            <c:strRef>
              <c:f>'[1]Počasí Lukavec tabulka a graf'!$A$4:$A$15</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'[1]Počasí Lukavec tabulka a graf'!$B$4:$B$15</c:f>
              <c:numCache>
                <c:ptCount val="12"/>
                <c:pt idx="0">
                  <c:v>2.58</c:v>
                </c:pt>
                <c:pt idx="1">
                  <c:v>2.16</c:v>
                </c:pt>
                <c:pt idx="2">
                  <c:v>4.34</c:v>
                </c:pt>
                <c:pt idx="3">
                  <c:v>9.7</c:v>
                </c:pt>
                <c:pt idx="4">
                  <c:v>13.71</c:v>
                </c:pt>
                <c:pt idx="5">
                  <c:v>18.11</c:v>
                </c:pt>
                <c:pt idx="6">
                  <c:v>18.65</c:v>
                </c:pt>
                <c:pt idx="7">
                  <c:v>16.89</c:v>
                </c:pt>
                <c:pt idx="8">
                  <c:v>10.64</c:v>
                </c:pt>
                <c:pt idx="9">
                  <c:v>6.5</c:v>
                </c:pt>
                <c:pt idx="10">
                  <c:v>0.2</c:v>
                </c:pt>
                <c:pt idx="11">
                  <c:v>-1.37</c:v>
                </c:pt>
              </c:numCache>
            </c:numRef>
          </c:val>
          <c:smooth val="0"/>
        </c:ser>
        <c:ser>
          <c:idx val="1"/>
          <c:order val="1"/>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339966"/>
              </a:solidFill>
              <a:ln>
                <a:solidFill>
                  <a:srgbClr val="339966"/>
                </a:solidFill>
              </a:ln>
            </c:spPr>
          </c:marker>
          <c:cat>
            <c:strRef>
              <c:f>'[1]Počasí Lukavec tabulka a graf'!$A$4:$A$15</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'[1]Počasí Lukavec tabulka a graf'!$C$4:$C$15</c:f>
              <c:numCache>
                <c:ptCount val="12"/>
                <c:pt idx="0">
                  <c:v>0.68</c:v>
                </c:pt>
                <c:pt idx="1">
                  <c:v>2.03</c:v>
                </c:pt>
                <c:pt idx="2">
                  <c:v>2.18</c:v>
                </c:pt>
                <c:pt idx="3">
                  <c:v>7.3</c:v>
                </c:pt>
                <c:pt idx="4">
                  <c:v>13.09</c:v>
                </c:pt>
                <c:pt idx="5">
                  <c:v>17.01</c:v>
                </c:pt>
                <c:pt idx="6">
                  <c:v>16.63</c:v>
                </c:pt>
                <c:pt idx="7">
                  <c:v>16.93</c:v>
                </c:pt>
                <c:pt idx="8">
                  <c:v>11.14</c:v>
                </c:pt>
              </c:numCache>
            </c:numRef>
          </c:val>
          <c:smooth val="0"/>
        </c:ser>
        <c:ser>
          <c:idx val="2"/>
          <c:order val="2"/>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3366FF"/>
              </a:solidFill>
              <a:ln>
                <a:solidFill>
                  <a:srgbClr val="0000FF"/>
                </a:solidFill>
              </a:ln>
            </c:spPr>
          </c:marker>
          <c:cat>
            <c:strRef>
              <c:f>'[1]Počasí Lukavec tabulka a graf'!$A$4:$A$15</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'[1]Počasí Lukavec tabulka a graf'!$D$4:$D$15</c:f>
              <c:numCache>
                <c:ptCount val="12"/>
                <c:pt idx="0">
                  <c:v>63.9</c:v>
                </c:pt>
                <c:pt idx="1">
                  <c:v>50.5</c:v>
                </c:pt>
                <c:pt idx="2">
                  <c:v>49.2</c:v>
                </c:pt>
                <c:pt idx="3">
                  <c:v>2.4</c:v>
                </c:pt>
                <c:pt idx="4">
                  <c:v>90.2</c:v>
                </c:pt>
                <c:pt idx="5">
                  <c:v>53.2</c:v>
                </c:pt>
                <c:pt idx="6">
                  <c:v>121.7</c:v>
                </c:pt>
                <c:pt idx="7">
                  <c:v>76.3</c:v>
                </c:pt>
                <c:pt idx="8">
                  <c:v>124</c:v>
                </c:pt>
                <c:pt idx="9">
                  <c:v>37.5</c:v>
                </c:pt>
                <c:pt idx="10">
                  <c:v>88.6</c:v>
                </c:pt>
                <c:pt idx="11">
                  <c:v>36.9</c:v>
                </c:pt>
              </c:numCache>
            </c:numRef>
          </c:val>
          <c:smooth val="0"/>
        </c:ser>
        <c:ser>
          <c:idx val="3"/>
          <c:order val="3"/>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7"/>
            <c:spPr>
              <a:solidFill>
                <a:srgbClr val="FF0000"/>
              </a:solidFill>
              <a:ln>
                <a:solidFill>
                  <a:srgbClr val="FF0000"/>
                </a:solidFill>
              </a:ln>
            </c:spPr>
          </c:marker>
          <c:cat>
            <c:strRef>
              <c:f>'[1]Počasí Lukavec tabulka a graf'!$A$4:$A$15</c:f>
              <c:strCache>
                <c:ptCount val="12"/>
                <c:pt idx="0">
                  <c:v>leden</c:v>
                </c:pt>
                <c:pt idx="1">
                  <c:v>únor</c:v>
                </c:pt>
                <c:pt idx="2">
                  <c:v>březen</c:v>
                </c:pt>
                <c:pt idx="3">
                  <c:v>duben</c:v>
                </c:pt>
                <c:pt idx="4">
                  <c:v>květen</c:v>
                </c:pt>
                <c:pt idx="5">
                  <c:v>červen</c:v>
                </c:pt>
                <c:pt idx="6">
                  <c:v>červenec</c:v>
                </c:pt>
                <c:pt idx="7">
                  <c:v>srpen</c:v>
                </c:pt>
                <c:pt idx="8">
                  <c:v>září</c:v>
                </c:pt>
                <c:pt idx="9">
                  <c:v>říjen</c:v>
                </c:pt>
                <c:pt idx="10">
                  <c:v>listopad</c:v>
                </c:pt>
                <c:pt idx="11">
                  <c:v>prosinec</c:v>
                </c:pt>
              </c:strCache>
            </c:strRef>
          </c:cat>
          <c:val>
            <c:numRef>
              <c:f>'[1]Počasí Lukavec tabulka a graf'!$E$4:$E$15</c:f>
              <c:numCache>
                <c:ptCount val="12"/>
                <c:pt idx="0">
                  <c:v>40.9</c:v>
                </c:pt>
                <c:pt idx="1">
                  <c:v>24.5</c:v>
                </c:pt>
                <c:pt idx="2">
                  <c:v>67.4</c:v>
                </c:pt>
                <c:pt idx="3">
                  <c:v>47</c:v>
                </c:pt>
                <c:pt idx="4">
                  <c:v>49.7</c:v>
                </c:pt>
                <c:pt idx="5">
                  <c:v>84</c:v>
                </c:pt>
                <c:pt idx="6">
                  <c:v>53.3</c:v>
                </c:pt>
                <c:pt idx="7">
                  <c:v>67.4</c:v>
                </c:pt>
                <c:pt idx="8">
                  <c:v>40.6</c:v>
                </c:pt>
              </c:numCache>
            </c:numRef>
          </c:val>
          <c:smooth val="0"/>
        </c:ser>
        <c:marker val="1"/>
        <c:axId val="19001211"/>
        <c:axId val="36793172"/>
      </c:lineChart>
      <c:catAx>
        <c:axId val="19001211"/>
        <c:scaling>
          <c:orientation val="minMax"/>
        </c:scaling>
        <c:axPos val="b"/>
        <c:delete val="0"/>
        <c:numFmt formatCode="General" sourceLinked="1"/>
        <c:majorTickMark val="out"/>
        <c:minorTickMark val="none"/>
        <c:tickLblPos val="nextTo"/>
        <c:txPr>
          <a:bodyPr/>
          <a:lstStyle/>
          <a:p>
            <a:pPr>
              <a:defRPr lang="en-US" cap="none" sz="825" b="1" i="0" u="none" baseline="0"/>
            </a:pPr>
          </a:p>
        </c:txPr>
        <c:crossAx val="36793172"/>
        <c:crosses val="autoZero"/>
        <c:auto val="1"/>
        <c:lblOffset val="100"/>
        <c:noMultiLvlLbl val="0"/>
      </c:catAx>
      <c:valAx>
        <c:axId val="36793172"/>
        <c:scaling>
          <c:orientation val="minMax"/>
        </c:scaling>
        <c:axPos val="l"/>
        <c:majorGridlines/>
        <c:delete val="0"/>
        <c:numFmt formatCode="General" sourceLinked="1"/>
        <c:majorTickMark val="out"/>
        <c:minorTickMark val="none"/>
        <c:tickLblPos val="nextTo"/>
        <c:txPr>
          <a:bodyPr/>
          <a:lstStyle/>
          <a:p>
            <a:pPr>
              <a:defRPr lang="en-US" cap="none" sz="825" b="1" i="0" u="none" baseline="0"/>
            </a:pPr>
          </a:p>
        </c:txPr>
        <c:crossAx val="19001211"/>
        <c:crossesAt val="1"/>
        <c:crossBetween val="between"/>
        <c:dispUnits/>
      </c:valAx>
      <c:spPr>
        <a:gradFill rotWithShape="1">
          <a:gsLst>
            <a:gs pos="0">
              <a:srgbClr val="FFFFFF"/>
            </a:gs>
            <a:gs pos="100000">
              <a:srgbClr val="FFFF99"/>
            </a:gs>
          </a:gsLst>
          <a:lin ang="5400000" scaled="1"/>
        </a:gradFill>
        <a:ln w="12700">
          <a:solidFill>
            <a:srgbClr val="808080"/>
          </a:solidFill>
        </a:ln>
      </c:spPr>
    </c:plotArea>
    <c:plotVisOnly val="1"/>
    <c:dispBlanksAs val="gap"/>
    <c:showDLblsOverMax val="0"/>
  </c:chart>
  <c:spPr>
    <a:blipFill>
      <a:blip r:embed="rId2"/>
      <a:srcRect/>
      <a:tile sx="100000" sy="100000" flip="none" algn="tl"/>
    </a:blipFill>
  </c:spPr>
  <c:txPr>
    <a:bodyPr vert="horz" rot="0"/>
    <a:lstStyle/>
    <a:p>
      <a:pPr>
        <a:defRPr lang="en-US" cap="none" sz="142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t>ENERGEN AKTIVÁTOR  v řepce ozimé - tvorba a přírůstek výnosu</a:t>
            </a:r>
          </a:p>
        </c:rich>
      </c:tx>
      <c:layout>
        <c:manualLayout>
          <c:xMode val="factor"/>
          <c:yMode val="factor"/>
          <c:x val="0.00175"/>
          <c:y val="-0.02075"/>
        </c:manualLayout>
      </c:layout>
      <c:spPr>
        <a:noFill/>
        <a:ln>
          <a:noFill/>
        </a:ln>
      </c:spPr>
    </c:title>
    <c:view3D>
      <c:rotX val="15"/>
      <c:rotY val="20"/>
      <c:depthPercent val="100"/>
      <c:rAngAx val="1"/>
    </c:view3D>
    <c:plotArea>
      <c:layout>
        <c:manualLayout>
          <c:xMode val="edge"/>
          <c:yMode val="edge"/>
          <c:x val="0"/>
          <c:y val="0.087"/>
          <c:w val="1"/>
          <c:h val="0.90675"/>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rgbClr val="FF99CC"/>
              </a:solidFill>
            </c:spPr>
          </c:dPt>
          <c:dPt>
            <c:idx val="1"/>
            <c:invertIfNegative val="0"/>
            <c:spPr>
              <a:gradFill rotWithShape="1">
                <a:gsLst>
                  <a:gs pos="0">
                    <a:srgbClr val="993300"/>
                  </a:gs>
                  <a:gs pos="50000">
                    <a:srgbClr val="FFFFFF"/>
                  </a:gs>
                  <a:gs pos="100000">
                    <a:srgbClr val="993300"/>
                  </a:gs>
                </a:gsLst>
                <a:lin ang="5400000" scaled="1"/>
              </a:gradFill>
            </c:spPr>
          </c:dPt>
          <c:dLbls>
            <c:dLbl>
              <c:idx val="0"/>
              <c:layout>
                <c:manualLayout>
                  <c:x val="0"/>
                  <c:y val="0"/>
                </c:manualLayout>
              </c:layout>
              <c:txPr>
                <a:bodyPr vert="horz" rot="0" anchor="ctr"/>
                <a:lstStyle/>
                <a:p>
                  <a:pPr algn="ctr">
                    <a:defRPr lang="en-US" cap="none" sz="825" b="1"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25" b="1"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1" i="0" u="none" baseline="0"/>
                </a:pPr>
              </a:p>
            </c:txPr>
            <c:showLegendKey val="0"/>
            <c:showVal val="1"/>
            <c:showBubbleSize val="0"/>
            <c:showCatName val="0"/>
            <c:showSerName val="0"/>
            <c:showPercent val="0"/>
          </c:dLbls>
          <c:cat>
            <c:strRef>
              <c:f>'[2]suroviny'!$I$37:$I$38</c:f>
              <c:strCache>
                <c:ptCount val="2"/>
                <c:pt idx="0">
                  <c:v>Kontrola</c:v>
                </c:pt>
                <c:pt idx="1">
                  <c:v>Aktivátor</c:v>
                </c:pt>
              </c:strCache>
            </c:strRef>
          </c:cat>
          <c:val>
            <c:numRef>
              <c:f>'[2]suroviny'!$J$37:$J$38</c:f>
              <c:numCache>
                <c:ptCount val="2"/>
                <c:pt idx="0">
                  <c:v>3.06</c:v>
                </c:pt>
                <c:pt idx="1">
                  <c:v>3.57</c:v>
                </c:pt>
              </c:numCache>
            </c:numRef>
          </c:val>
          <c:shape val="box"/>
        </c:ser>
        <c:ser>
          <c:idx val="1"/>
          <c:order val="1"/>
          <c:invertIfNegative val="0"/>
          <c:extLst>
            <c:ext xmlns:c14="http://schemas.microsoft.com/office/drawing/2007/8/2/chart" uri="{6F2FDCE9-48DA-4B69-8628-5D25D57E5C99}">
              <c14:invertSolidFillFmt>
                <c14:spPr>
                  <a:solidFill>
                    <a:srgbClr val="000000"/>
                  </a:solidFill>
                </c14:spPr>
              </c14:invertSolidFillFmt>
            </c:ext>
          </c:extLst>
          <c:dPt>
            <c:idx val="1"/>
            <c:invertIfNegative val="0"/>
            <c:spPr>
              <a:solidFill>
                <a:srgbClr val="FF00FF"/>
              </a:solidFill>
            </c:spPr>
          </c:dPt>
          <c:dLbls>
            <c:dLbl>
              <c:idx val="0"/>
              <c:layout>
                <c:manualLayout>
                  <c:x val="0"/>
                  <c:y val="0"/>
                </c:manualLayout>
              </c:layout>
              <c:tx>
                <c:rich>
                  <a:bodyPr vert="horz" rot="0" anchor="ctr"/>
                  <a:lstStyle/>
                  <a:p>
                    <a:pPr algn="ctr">
                      <a:defRPr/>
                    </a:pPr>
                    <a:r>
                      <a:rPr lang="en-US" cap="none" sz="825" b="1" i="0" u="none" baseline="0"/>
                      <a:t>+ 0,0 t/ha</a:t>
                    </a:r>
                  </a:p>
                </c:rich>
              </c:tx>
              <c:numFmt formatCode="General" sourceLinked="1"/>
              <c:showLegendKey val="0"/>
              <c:showVal val="1"/>
              <c:showBubbleSize val="0"/>
              <c:showCatName val="0"/>
              <c:showSerName val="0"/>
              <c:showPercent val="0"/>
            </c:dLbl>
            <c:dLbl>
              <c:idx val="1"/>
              <c:layout>
                <c:manualLayout>
                  <c:x val="0"/>
                  <c:y val="0"/>
                </c:manualLayout>
              </c:layout>
              <c:tx>
                <c:rich>
                  <a:bodyPr vert="horz" rot="0" anchor="ctr"/>
                  <a:lstStyle/>
                  <a:p>
                    <a:pPr algn="ctr">
                      <a:defRPr/>
                    </a:pPr>
                    <a:r>
                      <a:rPr lang="en-US" cap="none" sz="825" b="1" i="0" u="none" baseline="0"/>
                      <a:t>+ 0,51 t/ha</a:t>
                    </a:r>
                  </a:p>
                </c:rich>
              </c:tx>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25" b="1" i="0" u="none" baseline="0"/>
                </a:pPr>
              </a:p>
            </c:txPr>
            <c:showLegendKey val="0"/>
            <c:showVal val="1"/>
            <c:showBubbleSize val="0"/>
            <c:showCatName val="0"/>
            <c:showSerName val="0"/>
            <c:showPercent val="0"/>
          </c:dLbls>
          <c:cat>
            <c:strRef>
              <c:f>'[2]suroviny'!$I$37:$I$38</c:f>
              <c:strCache>
                <c:ptCount val="2"/>
                <c:pt idx="0">
                  <c:v>Kontrola</c:v>
                </c:pt>
                <c:pt idx="1">
                  <c:v>Aktivátor</c:v>
                </c:pt>
              </c:strCache>
            </c:strRef>
          </c:cat>
          <c:val>
            <c:numRef>
              <c:f>'[2]suroviny'!$K$37:$K$38</c:f>
              <c:numCache>
                <c:ptCount val="2"/>
                <c:pt idx="0">
                  <c:v>0</c:v>
                </c:pt>
                <c:pt idx="1">
                  <c:v>0.5099999999999998</c:v>
                </c:pt>
              </c:numCache>
            </c:numRef>
          </c:val>
          <c:shape val="box"/>
        </c:ser>
        <c:shape val="box"/>
        <c:axId val="62703093"/>
        <c:axId val="27456926"/>
      </c:bar3DChart>
      <c:catAx>
        <c:axId val="62703093"/>
        <c:scaling>
          <c:orientation val="minMax"/>
        </c:scaling>
        <c:axPos val="b"/>
        <c:delete val="0"/>
        <c:numFmt formatCode="General" sourceLinked="1"/>
        <c:majorTickMark val="out"/>
        <c:minorTickMark val="none"/>
        <c:tickLblPos val="low"/>
        <c:txPr>
          <a:bodyPr/>
          <a:lstStyle/>
          <a:p>
            <a:pPr>
              <a:defRPr lang="en-US" cap="none" sz="825" b="1" i="0" u="none" baseline="0"/>
            </a:pPr>
          </a:p>
        </c:txPr>
        <c:crossAx val="27456926"/>
        <c:crosses val="autoZero"/>
        <c:auto val="1"/>
        <c:lblOffset val="100"/>
        <c:noMultiLvlLbl val="0"/>
      </c:catAx>
      <c:valAx>
        <c:axId val="27456926"/>
        <c:scaling>
          <c:orientation val="minMax"/>
        </c:scaling>
        <c:axPos val="l"/>
        <c:majorGridlines/>
        <c:delete val="0"/>
        <c:numFmt formatCode="General" sourceLinked="1"/>
        <c:majorTickMark val="out"/>
        <c:minorTickMark val="none"/>
        <c:tickLblPos val="nextTo"/>
        <c:txPr>
          <a:bodyPr/>
          <a:lstStyle/>
          <a:p>
            <a:pPr>
              <a:defRPr lang="en-US" cap="none" sz="825" b="1" i="0" u="none" baseline="0"/>
            </a:pPr>
          </a:p>
        </c:txPr>
        <c:crossAx val="62703093"/>
        <c:crossesAt val="1"/>
        <c:crossBetween val="between"/>
        <c:dispUnits/>
      </c:valAx>
      <c:spPr>
        <a:noFill/>
        <a:ln>
          <a:noFill/>
        </a:ln>
      </c:spPr>
    </c:plotArea>
    <c:floor>
      <c:spPr>
        <a:gradFill rotWithShape="1">
          <a:gsLst>
            <a:gs pos="0">
              <a:srgbClr val="FFFF99"/>
            </a:gs>
            <a:gs pos="100000">
              <a:srgbClr val="FFFF00"/>
            </a:gs>
          </a:gsLst>
          <a:lin ang="5400000" scaled="1"/>
        </a:gradFill>
      </c:spPr>
      <c:thickness val="0"/>
    </c:floor>
    <c:sideWall>
      <c:spPr>
        <a:gradFill rotWithShape="1">
          <a:gsLst>
            <a:gs pos="0">
              <a:srgbClr val="FFFFFF"/>
            </a:gs>
            <a:gs pos="100000">
              <a:srgbClr val="FFFF99"/>
            </a:gs>
          </a:gsLst>
          <a:lin ang="5400000" scaled="1"/>
        </a:gradFill>
        <a:ln w="12700">
          <a:solidFill>
            <a:srgbClr val="808080"/>
          </a:solidFill>
        </a:ln>
      </c:spPr>
      <c:thickness val="0"/>
    </c:sideWall>
    <c:backWall>
      <c:spPr>
        <a:gradFill rotWithShape="1">
          <a:gsLst>
            <a:gs pos="0">
              <a:srgbClr val="FFFFFF"/>
            </a:gs>
            <a:gs pos="100000">
              <a:srgbClr val="FFFF99"/>
            </a:gs>
          </a:gsLst>
          <a:lin ang="5400000" scaled="1"/>
        </a:gradFill>
        <a:ln w="12700">
          <a:solidFill>
            <a:srgbClr val="808080"/>
          </a:solidFill>
        </a:ln>
      </c:spPr>
      <c:thickness val="0"/>
    </c:backWall>
    <c:plotVisOnly val="1"/>
    <c:dispBlanksAs val="gap"/>
    <c:showDLblsOverMax val="0"/>
  </c:chart>
  <c:spPr>
    <a:gradFill rotWithShape="1">
      <a:gsLst>
        <a:gs pos="0">
          <a:srgbClr val="CCFFCC"/>
        </a:gs>
        <a:gs pos="50000">
          <a:srgbClr val="FFFFFF"/>
        </a:gs>
        <a:gs pos="100000">
          <a:srgbClr val="CCFFCC"/>
        </a:gs>
      </a:gsLst>
      <a:lin ang="5400000" scaled="1"/>
    </a:gradFill>
  </c:spPr>
  <c:txPr>
    <a:bodyPr vert="horz" rot="0"/>
    <a:lstStyle/>
    <a:p>
      <a:pPr>
        <a:defRPr lang="en-US" cap="none" sz="1050" b="0" i="0" u="none" baseline="0"/>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0.071</cdr:x>
      <cdr:y>0.259</cdr:y>
    </cdr:from>
    <cdr:to>
      <cdr:x>0.253</cdr:x>
      <cdr:y>0.36825</cdr:y>
    </cdr:to>
    <cdr:sp>
      <cdr:nvSpPr>
        <cdr:cNvPr id="1" name="AutoShape 1"/>
        <cdr:cNvSpPr>
          <a:spLocks/>
        </cdr:cNvSpPr>
      </cdr:nvSpPr>
      <cdr:spPr>
        <a:xfrm>
          <a:off x="600075" y="981075"/>
          <a:ext cx="1543050" cy="409575"/>
        </a:xfrm>
        <a:prstGeom prst="wedgeRectCallout">
          <a:avLst>
            <a:gd name="adj1" fmla="val 132310"/>
            <a:gd name="adj2" fmla="val 76087"/>
          </a:avLst>
        </a:prstGeom>
        <a:solidFill>
          <a:srgbClr val="FFFFFF"/>
        </a:solidFill>
        <a:ln w="9525" cmpd="sng">
          <a:solidFill>
            <a:srgbClr val="0000FF"/>
          </a:solidFill>
          <a:headEnd type="none"/>
          <a:tailEnd type="none"/>
        </a:ln>
      </cdr:spPr>
      <cdr:txBody>
        <a:bodyPr vertOverflow="clip" wrap="square"/>
        <a:p>
          <a:pPr algn="ctr">
            <a:defRPr/>
          </a:pPr>
          <a:r>
            <a:rPr lang="en-US" cap="none" sz="925" b="0" i="0" u="none" baseline="0">
              <a:solidFill>
                <a:srgbClr val="0000FF"/>
              </a:solidFill>
            </a:rPr>
            <a:t>průměrné srážky v mm rok 2007</a:t>
          </a:r>
        </a:p>
      </cdr:txBody>
    </cdr:sp>
  </cdr:relSizeAnchor>
  <cdr:relSizeAnchor xmlns:cdr="http://schemas.openxmlformats.org/drawingml/2006/chartDrawing">
    <cdr:from>
      <cdr:x>0.27825</cdr:x>
      <cdr:y>0.158</cdr:y>
    </cdr:from>
    <cdr:to>
      <cdr:x>0.5125</cdr:x>
      <cdr:y>0.2855</cdr:y>
    </cdr:to>
    <cdr:sp>
      <cdr:nvSpPr>
        <cdr:cNvPr id="2" name="AutoShape 2"/>
        <cdr:cNvSpPr>
          <a:spLocks/>
        </cdr:cNvSpPr>
      </cdr:nvSpPr>
      <cdr:spPr>
        <a:xfrm>
          <a:off x="2352675" y="590550"/>
          <a:ext cx="1981200" cy="485775"/>
        </a:xfrm>
        <a:prstGeom prst="wedgeRectCallout">
          <a:avLst>
            <a:gd name="adj1" fmla="val 35277"/>
            <a:gd name="adj2" fmla="val 170000"/>
          </a:avLst>
        </a:prstGeom>
        <a:solidFill>
          <a:srgbClr val="FFFFFF"/>
        </a:solidFill>
        <a:ln w="9525" cmpd="sng">
          <a:solidFill>
            <a:srgbClr val="FF0000"/>
          </a:solidFill>
          <a:headEnd type="none"/>
          <a:tailEnd type="none"/>
        </a:ln>
      </cdr:spPr>
      <cdr:txBody>
        <a:bodyPr vertOverflow="clip" wrap="square"/>
        <a:p>
          <a:pPr algn="ctr">
            <a:defRPr/>
          </a:pPr>
          <a:r>
            <a:rPr lang="en-US" cap="none" sz="900" b="0" i="0" u="none" baseline="0">
              <a:solidFill>
                <a:srgbClr val="FF0000"/>
              </a:solidFill>
            </a:rPr>
            <a:t>průměrné srážky v mm rok  2008</a:t>
          </a:r>
        </a:p>
      </cdr:txBody>
    </cdr:sp>
  </cdr:relSizeAnchor>
  <cdr:relSizeAnchor xmlns:cdr="http://schemas.openxmlformats.org/drawingml/2006/chartDrawing">
    <cdr:from>
      <cdr:x>0.745</cdr:x>
      <cdr:y>0.707</cdr:y>
    </cdr:from>
    <cdr:to>
      <cdr:x>0.984</cdr:x>
      <cdr:y>0.797</cdr:y>
    </cdr:to>
    <cdr:sp>
      <cdr:nvSpPr>
        <cdr:cNvPr id="3" name="AutoShape 3"/>
        <cdr:cNvSpPr>
          <a:spLocks/>
        </cdr:cNvSpPr>
      </cdr:nvSpPr>
      <cdr:spPr>
        <a:xfrm>
          <a:off x="6296025" y="2676525"/>
          <a:ext cx="2019300" cy="342900"/>
        </a:xfrm>
        <a:prstGeom prst="wedgeRectCallout">
          <a:avLst>
            <a:gd name="adj1" fmla="val 1574"/>
            <a:gd name="adj2" fmla="val 99930"/>
          </a:avLst>
        </a:prstGeom>
        <a:solidFill>
          <a:srgbClr val="FFFFFF"/>
        </a:solidFill>
        <a:ln w="9525" cmpd="sng">
          <a:solidFill>
            <a:srgbClr val="FF00FF"/>
          </a:solidFill>
          <a:headEnd type="none"/>
          <a:tailEnd type="none"/>
        </a:ln>
      </cdr:spPr>
      <cdr:txBody>
        <a:bodyPr vertOverflow="clip" wrap="square"/>
        <a:p>
          <a:pPr algn="ctr">
            <a:defRPr/>
          </a:pPr>
          <a:r>
            <a:rPr lang="en-US" cap="none" sz="900" b="0" i="0" u="none" baseline="0">
              <a:solidFill>
                <a:srgbClr val="FF00FF"/>
              </a:solidFill>
            </a:rPr>
            <a:t>průměrné teploty st. Celsia  rok 2007</a:t>
          </a:r>
        </a:p>
      </cdr:txBody>
    </cdr:sp>
  </cdr:relSizeAnchor>
  <cdr:relSizeAnchor xmlns:cdr="http://schemas.openxmlformats.org/drawingml/2006/chartDrawing">
    <cdr:from>
      <cdr:x>0.432</cdr:x>
      <cdr:y>0.625</cdr:y>
    </cdr:from>
    <cdr:to>
      <cdr:x>0.6465</cdr:x>
      <cdr:y>0.72375</cdr:y>
    </cdr:to>
    <cdr:sp>
      <cdr:nvSpPr>
        <cdr:cNvPr id="4" name="AutoShape 4"/>
        <cdr:cNvSpPr>
          <a:spLocks/>
        </cdr:cNvSpPr>
      </cdr:nvSpPr>
      <cdr:spPr>
        <a:xfrm>
          <a:off x="3648075" y="2362200"/>
          <a:ext cx="1809750" cy="371475"/>
        </a:xfrm>
        <a:prstGeom prst="wedgeRectCallout">
          <a:avLst>
            <a:gd name="adj1" fmla="val -28231"/>
            <a:gd name="adj2" fmla="val 97685"/>
          </a:avLst>
        </a:prstGeom>
        <a:solidFill>
          <a:srgbClr val="FFFFFF"/>
        </a:solidFill>
        <a:ln w="9525" cmpd="sng">
          <a:solidFill>
            <a:srgbClr val="339966"/>
          </a:solidFill>
          <a:headEnd type="none"/>
          <a:tailEnd type="none"/>
        </a:ln>
      </cdr:spPr>
      <cdr:txBody>
        <a:bodyPr vertOverflow="clip" wrap="square"/>
        <a:p>
          <a:pPr algn="ctr">
            <a:defRPr/>
          </a:pPr>
          <a:r>
            <a:rPr lang="en-US" cap="none" sz="900" b="0" i="0" u="none" baseline="0">
              <a:solidFill>
                <a:srgbClr val="008000"/>
              </a:solidFill>
            </a:rPr>
            <a:t>průměrné teploty st. Celsia rok 2008</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95250</xdr:rowOff>
    </xdr:from>
    <xdr:to>
      <xdr:col>13</xdr:col>
      <xdr:colOff>676275</xdr:colOff>
      <xdr:row>72</xdr:row>
      <xdr:rowOff>0</xdr:rowOff>
    </xdr:to>
    <xdr:graphicFrame>
      <xdr:nvGraphicFramePr>
        <xdr:cNvPr id="1" name="Chart 1"/>
        <xdr:cNvGraphicFramePr/>
      </xdr:nvGraphicFramePr>
      <xdr:xfrm>
        <a:off x="0" y="8934450"/>
        <a:ext cx="8458200" cy="37909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27</xdr:row>
      <xdr:rowOff>104775</xdr:rowOff>
    </xdr:from>
    <xdr:to>
      <xdr:col>7</xdr:col>
      <xdr:colOff>590550</xdr:colOff>
      <xdr:row>46</xdr:row>
      <xdr:rowOff>104775</xdr:rowOff>
    </xdr:to>
    <xdr:graphicFrame>
      <xdr:nvGraphicFramePr>
        <xdr:cNvPr id="1" name="Chart 1"/>
        <xdr:cNvGraphicFramePr/>
      </xdr:nvGraphicFramePr>
      <xdr:xfrm>
        <a:off x="0" y="5286375"/>
        <a:ext cx="6343650" cy="3076575"/>
      </xdr:xfrm>
      <a:graphic>
        <a:graphicData uri="http://schemas.openxmlformats.org/drawingml/2006/chart">
          <c:chart xmlns:c="http://schemas.openxmlformats.org/drawingml/2006/chart" r:id="rId1"/>
        </a:graphicData>
      </a:graphic>
    </xdr:graphicFrame>
    <xdr:clientData/>
  </xdr:twoCellAnchor>
  <xdr:twoCellAnchor>
    <xdr:from>
      <xdr:col>0</xdr:col>
      <xdr:colOff>1419225</xdr:colOff>
      <xdr:row>37</xdr:row>
      <xdr:rowOff>19050</xdr:rowOff>
    </xdr:from>
    <xdr:to>
      <xdr:col>1</xdr:col>
      <xdr:colOff>466725</xdr:colOff>
      <xdr:row>39</xdr:row>
      <xdr:rowOff>9525</xdr:rowOff>
    </xdr:to>
    <xdr:sp>
      <xdr:nvSpPr>
        <xdr:cNvPr id="2" name="TextBox 2"/>
        <xdr:cNvSpPr txBox="1">
          <a:spLocks noChangeArrowheads="1"/>
        </xdr:cNvSpPr>
      </xdr:nvSpPr>
      <xdr:spPr>
        <a:xfrm>
          <a:off x="1419225" y="6819900"/>
          <a:ext cx="666750" cy="314325"/>
        </a:xfrm>
        <a:prstGeom prst="rect">
          <a:avLst/>
        </a:prstGeom>
        <a:noFill/>
        <a:ln w="9525" cmpd="sng">
          <a:noFill/>
        </a:ln>
      </xdr:spPr>
      <xdr:txBody>
        <a:bodyPr vertOverflow="clip" wrap="square"/>
        <a:p>
          <a:pPr algn="ctr">
            <a:defRPr/>
          </a:pPr>
          <a:r>
            <a:rPr lang="en-US" cap="none" sz="1000" b="1" i="0" u="none" baseline="0">
              <a:latin typeface="Arial CE"/>
              <a:ea typeface="Arial CE"/>
              <a:cs typeface="Arial CE"/>
            </a:rPr>
            <a:t>100%</a:t>
          </a:r>
        </a:p>
      </xdr:txBody>
    </xdr:sp>
    <xdr:clientData/>
  </xdr:twoCellAnchor>
  <xdr:twoCellAnchor>
    <xdr:from>
      <xdr:col>4</xdr:col>
      <xdr:colOff>161925</xdr:colOff>
      <xdr:row>37</xdr:row>
      <xdr:rowOff>9525</xdr:rowOff>
    </xdr:from>
    <xdr:to>
      <xdr:col>5</xdr:col>
      <xdr:colOff>200025</xdr:colOff>
      <xdr:row>38</xdr:row>
      <xdr:rowOff>85725</xdr:rowOff>
    </xdr:to>
    <xdr:sp>
      <xdr:nvSpPr>
        <xdr:cNvPr id="3" name="TextBox 3"/>
        <xdr:cNvSpPr txBox="1">
          <a:spLocks noChangeArrowheads="1"/>
        </xdr:cNvSpPr>
      </xdr:nvSpPr>
      <xdr:spPr>
        <a:xfrm>
          <a:off x="3724275" y="6810375"/>
          <a:ext cx="695325" cy="238125"/>
        </a:xfrm>
        <a:prstGeom prst="rect">
          <a:avLst/>
        </a:prstGeom>
        <a:noFill/>
        <a:ln w="9525" cmpd="sng">
          <a:noFill/>
        </a:ln>
      </xdr:spPr>
      <xdr:txBody>
        <a:bodyPr vertOverflow="clip" wrap="square"/>
        <a:p>
          <a:pPr algn="l">
            <a:defRPr/>
          </a:pPr>
          <a:r>
            <a:rPr lang="en-US" cap="none" sz="1000" b="1" i="0" u="none" baseline="0">
              <a:latin typeface="Arial CE"/>
              <a:ea typeface="Arial CE"/>
              <a:cs typeface="Arial CE"/>
            </a:rPr>
            <a:t>116,7%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lash%20disk\ENERGEN\Pokusy%202008%20-%202009\V&#253;sledky%20pokus&#367;%202007-2008\PO&#268;AS&#205;%20Lukavec%20200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lash%20disk\ENERGEN\Pokusy%202008%20-%202009\V&#253;sledky%20pokus&#367;%202007-2008\oz_peniceoz_epkalukavec\Lukavec%20Oz.&#345;epka_2008%20-%20v&#253;sledk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časí Lukavec tabulka a graf"/>
    </sheetNames>
    <sheetDataSet>
      <sheetData sheetId="0">
        <row r="4">
          <cell r="A4" t="str">
            <v>leden</v>
          </cell>
          <cell r="B4">
            <v>2.58</v>
          </cell>
          <cell r="C4">
            <v>0.68</v>
          </cell>
          <cell r="D4">
            <v>63.9</v>
          </cell>
          <cell r="E4">
            <v>40.9</v>
          </cell>
        </row>
        <row r="5">
          <cell r="A5" t="str">
            <v>únor</v>
          </cell>
          <cell r="B5">
            <v>2.16</v>
          </cell>
          <cell r="C5">
            <v>2.03</v>
          </cell>
          <cell r="D5">
            <v>50.5</v>
          </cell>
          <cell r="E5">
            <v>24.5</v>
          </cell>
        </row>
        <row r="6">
          <cell r="A6" t="str">
            <v>březen</v>
          </cell>
          <cell r="B6">
            <v>4.34</v>
          </cell>
          <cell r="C6">
            <v>2.18</v>
          </cell>
          <cell r="D6">
            <v>49.2</v>
          </cell>
          <cell r="E6">
            <v>67.4</v>
          </cell>
        </row>
        <row r="7">
          <cell r="A7" t="str">
            <v>duben</v>
          </cell>
          <cell r="B7">
            <v>9.7</v>
          </cell>
          <cell r="C7">
            <v>7.3</v>
          </cell>
          <cell r="D7">
            <v>2.4</v>
          </cell>
          <cell r="E7">
            <v>47</v>
          </cell>
        </row>
        <row r="8">
          <cell r="A8" t="str">
            <v>květen</v>
          </cell>
          <cell r="B8">
            <v>13.71</v>
          </cell>
          <cell r="C8">
            <v>13.09</v>
          </cell>
          <cell r="D8">
            <v>90.2</v>
          </cell>
          <cell r="E8">
            <v>49.7</v>
          </cell>
        </row>
        <row r="9">
          <cell r="A9" t="str">
            <v>červen</v>
          </cell>
          <cell r="B9">
            <v>18.11</v>
          </cell>
          <cell r="C9">
            <v>17.01</v>
          </cell>
          <cell r="D9">
            <v>53.2</v>
          </cell>
          <cell r="E9">
            <v>84</v>
          </cell>
        </row>
        <row r="10">
          <cell r="A10" t="str">
            <v>červenec</v>
          </cell>
          <cell r="B10">
            <v>18.65</v>
          </cell>
          <cell r="C10">
            <v>16.63</v>
          </cell>
          <cell r="D10">
            <v>121.7</v>
          </cell>
          <cell r="E10">
            <v>53.3</v>
          </cell>
        </row>
        <row r="11">
          <cell r="A11" t="str">
            <v>srpen</v>
          </cell>
          <cell r="B11">
            <v>16.89</v>
          </cell>
          <cell r="C11">
            <v>16.93</v>
          </cell>
          <cell r="D11">
            <v>76.3</v>
          </cell>
          <cell r="E11">
            <v>67.4</v>
          </cell>
        </row>
        <row r="12">
          <cell r="A12" t="str">
            <v>září</v>
          </cell>
          <cell r="B12">
            <v>10.64</v>
          </cell>
          <cell r="C12">
            <v>11.14</v>
          </cell>
          <cell r="D12">
            <v>124</v>
          </cell>
          <cell r="E12">
            <v>40.6</v>
          </cell>
        </row>
        <row r="13">
          <cell r="A13" t="str">
            <v>říjen</v>
          </cell>
          <cell r="B13">
            <v>6.5</v>
          </cell>
          <cell r="D13">
            <v>37.5</v>
          </cell>
        </row>
        <row r="14">
          <cell r="A14" t="str">
            <v>listopad</v>
          </cell>
          <cell r="B14">
            <v>0.2</v>
          </cell>
          <cell r="D14">
            <v>88.6</v>
          </cell>
        </row>
        <row r="15">
          <cell r="A15" t="str">
            <v>prosinec</v>
          </cell>
          <cell r="B15">
            <v>-1.37</v>
          </cell>
          <cell r="D15">
            <v>36.9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roviny"/>
      <sheetName val="Podklady"/>
      <sheetName val="výsledky"/>
    </sheetNames>
    <sheetDataSet>
      <sheetData sheetId="0">
        <row r="37">
          <cell r="I37" t="str">
            <v>Kontrola</v>
          </cell>
          <cell r="J37">
            <v>3.06</v>
          </cell>
          <cell r="K37">
            <v>0</v>
          </cell>
        </row>
        <row r="38">
          <cell r="I38" t="str">
            <v>Aktivátor</v>
          </cell>
          <cell r="J38">
            <v>3.57</v>
          </cell>
          <cell r="K38">
            <v>0.5099999999999998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rnd" cmpd="sng" algn="ctr">
          <a:solidFill>
            <a:schemeClr val="phClr">
              <a:shade val="95000"/>
              <a:satMod val="105000"/>
            </a:schemeClr>
          </a:solidFill>
          <a:prstDash val="solid"/>
        </a:ln>
        <a:ln w="25400" cap="rnd" cmpd="sng" algn="ctr">
          <a:solidFill>
            <a:schemeClr val="phClr"/>
          </a:solidFill>
          <a:prstDash val="solid"/>
        </a:ln>
        <a:ln w="34925"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D67"/>
  <sheetViews>
    <sheetView zoomScale="90" zoomScaleNormal="90" zoomScalePageLayoutView="0" workbookViewId="0" topLeftCell="A1">
      <selection activeCell="A67" sqref="A67:IV145"/>
    </sheetView>
  </sheetViews>
  <sheetFormatPr defaultColWidth="9.00390625" defaultRowHeight="12.75"/>
  <cols>
    <col min="1" max="30" width="3.75390625" style="0" customWidth="1"/>
    <col min="31" max="56" width="9.125" style="357" customWidth="1"/>
  </cols>
  <sheetData>
    <row r="1" spans="1:30" ht="15" customHeight="1">
      <c r="A1" s="19"/>
      <c r="B1" s="19"/>
      <c r="C1" s="19"/>
      <c r="D1" s="19"/>
      <c r="E1" s="19"/>
      <c r="F1" s="19"/>
      <c r="G1" s="19"/>
      <c r="H1" s="19"/>
      <c r="I1" s="19"/>
      <c r="J1" s="19"/>
      <c r="K1" s="19"/>
      <c r="L1" s="19"/>
      <c r="M1" s="20"/>
      <c r="N1" s="20"/>
      <c r="O1" s="20"/>
      <c r="P1" s="20"/>
      <c r="Q1" s="20"/>
      <c r="R1" s="20"/>
      <c r="S1" s="20"/>
      <c r="T1" s="20"/>
      <c r="U1" s="20"/>
      <c r="V1" s="20"/>
      <c r="W1" s="20"/>
      <c r="X1" s="20"/>
      <c r="Y1" s="20"/>
      <c r="Z1" s="20"/>
      <c r="AA1" s="20"/>
      <c r="AB1" s="20"/>
      <c r="AC1" s="20"/>
      <c r="AD1" s="20"/>
    </row>
    <row r="2" spans="1:30" ht="4.5" customHeight="1">
      <c r="A2" s="19"/>
      <c r="B2" s="19"/>
      <c r="C2" s="19"/>
      <c r="D2" s="19"/>
      <c r="E2" s="19"/>
      <c r="F2" s="19"/>
      <c r="G2" s="19"/>
      <c r="H2" s="19"/>
      <c r="I2" s="19"/>
      <c r="J2" s="19"/>
      <c r="K2" s="19"/>
      <c r="L2" s="19"/>
      <c r="M2" s="20"/>
      <c r="N2" s="20"/>
      <c r="O2" s="20"/>
      <c r="P2" s="20"/>
      <c r="Q2" s="20"/>
      <c r="R2" s="20"/>
      <c r="S2" s="20"/>
      <c r="T2" s="20"/>
      <c r="U2" s="20"/>
      <c r="V2" s="20"/>
      <c r="W2" s="20"/>
      <c r="X2" s="20"/>
      <c r="Y2" s="20"/>
      <c r="Z2" s="20"/>
      <c r="AA2" s="20"/>
      <c r="AB2" s="20"/>
      <c r="AC2" s="20"/>
      <c r="AD2" s="20"/>
    </row>
    <row r="3" spans="1:30" ht="27.75" customHeight="1">
      <c r="A3" s="356" t="s">
        <v>51</v>
      </c>
      <c r="B3" s="356"/>
      <c r="C3" s="356"/>
      <c r="D3" s="356"/>
      <c r="E3" s="356"/>
      <c r="F3" s="356"/>
      <c r="G3" s="356"/>
      <c r="H3" s="356"/>
      <c r="I3" s="356"/>
      <c r="J3" s="356"/>
      <c r="K3" s="356"/>
      <c r="L3" s="356"/>
      <c r="M3" s="356"/>
      <c r="N3" s="356"/>
      <c r="O3" s="356"/>
      <c r="P3" s="356"/>
      <c r="Q3" s="356"/>
      <c r="R3" s="356"/>
      <c r="S3" s="356"/>
      <c r="T3" s="356"/>
      <c r="U3" s="356"/>
      <c r="V3" s="356"/>
      <c r="W3" s="356"/>
      <c r="X3" s="356"/>
      <c r="Y3" s="356"/>
      <c r="Z3" s="356"/>
      <c r="AA3" s="356"/>
      <c r="AB3" s="356"/>
      <c r="AC3" s="356"/>
      <c r="AD3" s="356"/>
    </row>
    <row r="4" spans="1:30" ht="15" customHeight="1">
      <c r="A4" s="19"/>
      <c r="B4" s="19"/>
      <c r="C4" s="19"/>
      <c r="D4" s="19"/>
      <c r="E4" s="19"/>
      <c r="F4" s="21"/>
      <c r="G4" s="21"/>
      <c r="H4" s="21"/>
      <c r="I4" s="19"/>
      <c r="J4" s="19"/>
      <c r="K4" s="19"/>
      <c r="L4" s="19"/>
      <c r="M4" s="20"/>
      <c r="N4" s="20"/>
      <c r="O4" s="20"/>
      <c r="P4" s="20"/>
      <c r="Q4" s="20"/>
      <c r="R4" s="20"/>
      <c r="S4" s="20"/>
      <c r="T4" s="20"/>
      <c r="U4" s="20"/>
      <c r="V4" s="20"/>
      <c r="W4" s="20"/>
      <c r="X4" s="20"/>
      <c r="Y4" s="20"/>
      <c r="Z4" s="20"/>
      <c r="AA4" s="20"/>
      <c r="AB4" s="20"/>
      <c r="AC4" s="20"/>
      <c r="AD4" s="20"/>
    </row>
    <row r="5" spans="1:30" ht="15" customHeight="1">
      <c r="A5" s="22"/>
      <c r="B5" s="23"/>
      <c r="C5" s="23"/>
      <c r="D5" s="23"/>
      <c r="E5" s="23"/>
      <c r="F5" s="23"/>
      <c r="G5" s="23"/>
      <c r="H5" s="23"/>
      <c r="I5" s="23"/>
      <c r="J5" s="23"/>
      <c r="K5" s="23"/>
      <c r="L5" s="19"/>
      <c r="M5" s="20"/>
      <c r="N5" s="20"/>
      <c r="O5" s="20"/>
      <c r="P5" s="20"/>
      <c r="Q5" s="20"/>
      <c r="R5" s="20"/>
      <c r="S5" s="20"/>
      <c r="T5" s="20"/>
      <c r="U5" s="20"/>
      <c r="V5" s="20"/>
      <c r="W5" s="20"/>
      <c r="X5" s="20"/>
      <c r="Y5" s="20"/>
      <c r="Z5" s="20"/>
      <c r="AA5" s="20"/>
      <c r="AB5" s="20"/>
      <c r="AC5" s="20"/>
      <c r="AD5" s="20"/>
    </row>
    <row r="6" spans="1:30" ht="15" customHeight="1" thickBot="1">
      <c r="A6" s="24"/>
      <c r="B6" s="25"/>
      <c r="C6" s="25"/>
      <c r="D6" s="25"/>
      <c r="E6" s="25"/>
      <c r="F6" s="25"/>
      <c r="G6" s="25"/>
      <c r="H6" s="25"/>
      <c r="I6" s="25"/>
      <c r="J6" s="25"/>
      <c r="K6" s="25"/>
      <c r="L6" s="26"/>
      <c r="M6" s="27"/>
      <c r="N6" s="27"/>
      <c r="O6" s="27"/>
      <c r="P6" s="27"/>
      <c r="Q6" s="27"/>
      <c r="R6" s="27"/>
      <c r="S6" s="27"/>
      <c r="T6" s="27"/>
      <c r="U6" s="27"/>
      <c r="V6" s="27"/>
      <c r="W6" s="27"/>
      <c r="X6" s="27"/>
      <c r="Y6" s="27"/>
      <c r="Z6" s="27"/>
      <c r="AA6" s="27"/>
      <c r="AB6" s="27"/>
      <c r="AC6" s="27"/>
      <c r="AD6" s="20"/>
    </row>
    <row r="7" spans="1:30" ht="18" customHeight="1" thickBot="1">
      <c r="A7" s="26" t="s">
        <v>0</v>
      </c>
      <c r="B7" s="26"/>
      <c r="C7" s="28"/>
      <c r="D7" s="28"/>
      <c r="E7" s="140"/>
      <c r="F7" s="141"/>
      <c r="G7" s="140" t="s">
        <v>112</v>
      </c>
      <c r="H7" s="142"/>
      <c r="I7" s="142"/>
      <c r="J7" s="142"/>
      <c r="K7" s="142"/>
      <c r="L7" s="142"/>
      <c r="M7" s="142"/>
      <c r="N7" s="141"/>
      <c r="O7" s="27"/>
      <c r="P7" s="27" t="s">
        <v>12</v>
      </c>
      <c r="Q7" s="27"/>
      <c r="R7" s="27"/>
      <c r="S7" s="27"/>
      <c r="T7" s="27"/>
      <c r="U7" s="27"/>
      <c r="V7" s="27"/>
      <c r="W7" s="27"/>
      <c r="X7" s="27"/>
      <c r="Y7" s="27"/>
      <c r="Z7" s="27"/>
      <c r="AA7" s="27"/>
      <c r="AB7" s="140">
        <v>2008</v>
      </c>
      <c r="AC7" s="141"/>
      <c r="AD7" s="20"/>
    </row>
    <row r="8" spans="1:30" ht="4.5" customHeight="1" thickBot="1">
      <c r="A8" s="26"/>
      <c r="B8" s="26"/>
      <c r="C8" s="26"/>
      <c r="D8" s="26"/>
      <c r="E8" s="26"/>
      <c r="F8" s="26"/>
      <c r="G8" s="26"/>
      <c r="H8" s="26"/>
      <c r="I8" s="26"/>
      <c r="J8" s="26"/>
      <c r="K8" s="26"/>
      <c r="L8" s="26"/>
      <c r="M8" s="27"/>
      <c r="N8" s="27"/>
      <c r="O8" s="27"/>
      <c r="P8" s="27"/>
      <c r="Q8" s="27"/>
      <c r="R8" s="27"/>
      <c r="S8" s="27"/>
      <c r="T8" s="27"/>
      <c r="U8" s="27"/>
      <c r="V8" s="27"/>
      <c r="W8" s="27"/>
      <c r="X8" s="27"/>
      <c r="Y8" s="27"/>
      <c r="Z8" s="27"/>
      <c r="AA8" s="27"/>
      <c r="AB8" s="27"/>
      <c r="AC8" s="27"/>
      <c r="AD8" s="20"/>
    </row>
    <row r="9" spans="1:30" ht="18" customHeight="1" thickBot="1">
      <c r="A9" s="26" t="s">
        <v>1</v>
      </c>
      <c r="B9" s="26"/>
      <c r="C9" s="28"/>
      <c r="D9" s="28"/>
      <c r="E9" s="140" t="s">
        <v>33</v>
      </c>
      <c r="F9" s="141"/>
      <c r="G9" s="140" t="s">
        <v>42</v>
      </c>
      <c r="H9" s="142"/>
      <c r="I9" s="142"/>
      <c r="J9" s="142"/>
      <c r="K9" s="142"/>
      <c r="L9" s="142"/>
      <c r="M9" s="142"/>
      <c r="N9" s="141"/>
      <c r="O9" s="27"/>
      <c r="P9" s="27" t="s">
        <v>2</v>
      </c>
      <c r="Q9" s="27"/>
      <c r="R9" s="27"/>
      <c r="S9" s="27"/>
      <c r="T9" s="27"/>
      <c r="U9" s="27"/>
      <c r="V9" s="27"/>
      <c r="W9" s="27"/>
      <c r="X9" s="27"/>
      <c r="Y9" s="27"/>
      <c r="Z9" s="27"/>
      <c r="AA9" s="27"/>
      <c r="AB9" s="140">
        <v>2008</v>
      </c>
      <c r="AC9" s="141"/>
      <c r="AD9" s="20"/>
    </row>
    <row r="10" spans="1:30" ht="4.5" customHeight="1" thickBot="1">
      <c r="A10" s="26"/>
      <c r="B10" s="26"/>
      <c r="C10" s="28"/>
      <c r="D10" s="28"/>
      <c r="E10" s="28"/>
      <c r="F10" s="26"/>
      <c r="G10" s="26"/>
      <c r="H10" s="26"/>
      <c r="I10" s="28"/>
      <c r="J10" s="28"/>
      <c r="K10" s="28"/>
      <c r="L10" s="26"/>
      <c r="M10" s="27"/>
      <c r="N10" s="27"/>
      <c r="O10" s="27"/>
      <c r="P10" s="27"/>
      <c r="Q10" s="27"/>
      <c r="R10" s="27"/>
      <c r="S10" s="27"/>
      <c r="T10" s="27"/>
      <c r="U10" s="27"/>
      <c r="V10" s="27"/>
      <c r="W10" s="27"/>
      <c r="X10" s="27"/>
      <c r="Y10" s="27"/>
      <c r="Z10" s="27"/>
      <c r="AA10" s="27"/>
      <c r="AB10" s="27"/>
      <c r="AC10" s="27"/>
      <c r="AD10" s="20"/>
    </row>
    <row r="11" spans="1:30" ht="18" customHeight="1" thickBot="1">
      <c r="A11" s="28" t="s">
        <v>3</v>
      </c>
      <c r="B11" s="25"/>
      <c r="C11" s="28"/>
      <c r="D11" s="28"/>
      <c r="E11" s="140"/>
      <c r="F11" s="141"/>
      <c r="G11" s="140" t="s">
        <v>34</v>
      </c>
      <c r="H11" s="142"/>
      <c r="I11" s="142"/>
      <c r="J11" s="142"/>
      <c r="K11" s="142"/>
      <c r="L11" s="142"/>
      <c r="M11" s="142"/>
      <c r="N11" s="141"/>
      <c r="O11" s="27"/>
      <c r="P11" s="27" t="s">
        <v>4</v>
      </c>
      <c r="Q11" s="27"/>
      <c r="R11" s="27"/>
      <c r="S11" s="27"/>
      <c r="T11" s="27"/>
      <c r="U11" s="27"/>
      <c r="V11" s="137" t="s">
        <v>36</v>
      </c>
      <c r="W11" s="138"/>
      <c r="X11" s="138"/>
      <c r="Y11" s="138"/>
      <c r="Z11" s="138"/>
      <c r="AA11" s="138"/>
      <c r="AB11" s="138"/>
      <c r="AC11" s="139"/>
      <c r="AD11" s="20"/>
    </row>
    <row r="12" spans="1:30" ht="4.5" customHeight="1">
      <c r="A12" s="28"/>
      <c r="B12" s="25"/>
      <c r="C12" s="28"/>
      <c r="D12" s="28"/>
      <c r="E12" s="28"/>
      <c r="F12" s="25"/>
      <c r="G12" s="28"/>
      <c r="H12" s="25"/>
      <c r="I12" s="28"/>
      <c r="J12" s="28"/>
      <c r="K12" s="28"/>
      <c r="L12" s="26"/>
      <c r="M12" s="27"/>
      <c r="N12" s="27"/>
      <c r="O12" s="27"/>
      <c r="P12" s="27"/>
      <c r="Q12" s="27"/>
      <c r="R12" s="27"/>
      <c r="S12" s="27"/>
      <c r="T12" s="27"/>
      <c r="U12" s="27"/>
      <c r="V12" s="27"/>
      <c r="W12" s="27"/>
      <c r="X12" s="27"/>
      <c r="Y12" s="27"/>
      <c r="Z12" s="27"/>
      <c r="AA12" s="27"/>
      <c r="AB12" s="27"/>
      <c r="AC12" s="27"/>
      <c r="AD12" s="20"/>
    </row>
    <row r="13" spans="1:30" ht="18" customHeight="1">
      <c r="A13" s="28" t="s">
        <v>11</v>
      </c>
      <c r="B13" s="25"/>
      <c r="C13" s="28"/>
      <c r="D13" s="28"/>
      <c r="E13" s="28"/>
      <c r="F13" s="25"/>
      <c r="G13" s="137" t="s">
        <v>35</v>
      </c>
      <c r="H13" s="138"/>
      <c r="I13" s="138"/>
      <c r="J13" s="138"/>
      <c r="K13" s="138"/>
      <c r="L13" s="138"/>
      <c r="M13" s="138"/>
      <c r="N13" s="139"/>
      <c r="O13" s="27"/>
      <c r="P13" s="27" t="s">
        <v>5</v>
      </c>
      <c r="Q13" s="27"/>
      <c r="R13" s="27"/>
      <c r="S13" s="27"/>
      <c r="T13" s="27"/>
      <c r="U13" s="27"/>
      <c r="V13" s="137" t="s">
        <v>37</v>
      </c>
      <c r="W13" s="138"/>
      <c r="X13" s="138"/>
      <c r="Y13" s="138"/>
      <c r="Z13" s="138"/>
      <c r="AA13" s="138"/>
      <c r="AB13" s="138"/>
      <c r="AC13" s="139"/>
      <c r="AD13" s="20"/>
    </row>
    <row r="14" spans="1:30" ht="15" customHeight="1" thickBot="1">
      <c r="A14" s="19"/>
      <c r="B14" s="19"/>
      <c r="C14" s="19"/>
      <c r="D14" s="19"/>
      <c r="E14" s="19"/>
      <c r="F14" s="19"/>
      <c r="G14" s="19"/>
      <c r="H14" s="19"/>
      <c r="I14" s="19"/>
      <c r="J14" s="19"/>
      <c r="K14" s="19"/>
      <c r="L14" s="19"/>
      <c r="M14" s="20"/>
      <c r="N14" s="20"/>
      <c r="O14" s="20"/>
      <c r="P14" s="20"/>
      <c r="Q14" s="20"/>
      <c r="R14" s="20"/>
      <c r="S14" s="20"/>
      <c r="T14" s="20"/>
      <c r="U14" s="20"/>
      <c r="V14" s="20"/>
      <c r="W14" s="20"/>
      <c r="X14" s="20"/>
      <c r="Y14" s="20"/>
      <c r="Z14" s="20"/>
      <c r="AA14" s="20"/>
      <c r="AB14" s="20"/>
      <c r="AC14" s="20"/>
      <c r="AD14" s="20"/>
    </row>
    <row r="15" spans="1:30" ht="18" customHeight="1" thickBot="1">
      <c r="A15" s="126" t="s">
        <v>29</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6"/>
    </row>
    <row r="16" spans="1:29" ht="15" customHeight="1" thickBot="1">
      <c r="A16" s="29"/>
      <c r="B16" s="29"/>
      <c r="C16" s="29"/>
      <c r="D16" s="29"/>
      <c r="E16" s="29"/>
      <c r="F16" s="29"/>
      <c r="G16" s="29"/>
      <c r="H16" s="29"/>
      <c r="I16" s="29"/>
      <c r="J16" s="29"/>
      <c r="K16" s="29"/>
      <c r="L16" s="29"/>
      <c r="M16" s="30"/>
      <c r="N16" s="30"/>
      <c r="O16" s="30"/>
      <c r="P16" s="30"/>
      <c r="Q16" s="30"/>
      <c r="R16" s="30"/>
      <c r="S16" s="30"/>
      <c r="T16" s="30"/>
      <c r="U16" s="30"/>
      <c r="V16" s="30"/>
      <c r="W16" s="30"/>
      <c r="X16" s="30"/>
      <c r="Y16" s="30"/>
      <c r="Z16" s="30"/>
      <c r="AA16" s="30"/>
      <c r="AB16" s="30"/>
      <c r="AC16" s="30"/>
    </row>
    <row r="17" spans="1:29" ht="18" customHeight="1" thickBot="1">
      <c r="A17" s="29" t="s">
        <v>26</v>
      </c>
      <c r="B17" s="29"/>
      <c r="C17" s="29"/>
      <c r="D17" s="29"/>
      <c r="E17" s="135"/>
      <c r="F17" s="136"/>
      <c r="G17" s="135" t="s">
        <v>38</v>
      </c>
      <c r="H17" s="184"/>
      <c r="I17" s="184"/>
      <c r="J17" s="184"/>
      <c r="K17" s="184"/>
      <c r="L17" s="184"/>
      <c r="M17" s="184"/>
      <c r="N17" s="136"/>
      <c r="O17" s="30"/>
      <c r="P17" s="147" t="s">
        <v>33</v>
      </c>
      <c r="Q17" s="147"/>
      <c r="R17" s="147"/>
      <c r="S17" s="147"/>
      <c r="T17" s="186"/>
      <c r="U17" s="186"/>
      <c r="V17" s="185"/>
      <c r="W17" s="185"/>
      <c r="X17" s="185"/>
      <c r="Y17" s="185"/>
      <c r="Z17" s="185"/>
      <c r="AA17" s="185"/>
      <c r="AB17" s="185"/>
      <c r="AC17" s="185"/>
    </row>
    <row r="18" spans="1:29" ht="4.5" customHeight="1">
      <c r="A18" s="29"/>
      <c r="B18" s="29"/>
      <c r="C18" s="29"/>
      <c r="D18" s="29"/>
      <c r="E18" s="29"/>
      <c r="F18" s="29"/>
      <c r="G18" s="29"/>
      <c r="H18" s="29"/>
      <c r="I18" s="29"/>
      <c r="J18" s="29"/>
      <c r="K18" s="29"/>
      <c r="L18" s="29"/>
      <c r="M18" s="30"/>
      <c r="N18" s="30"/>
      <c r="O18" s="30"/>
      <c r="P18" s="30"/>
      <c r="Q18" s="30"/>
      <c r="R18" s="30"/>
      <c r="S18" s="30"/>
      <c r="T18" s="30"/>
      <c r="U18" s="30"/>
      <c r="V18" s="30"/>
      <c r="W18" s="30"/>
      <c r="X18" s="30"/>
      <c r="Y18" s="30"/>
      <c r="Z18" s="30"/>
      <c r="AA18" s="30"/>
      <c r="AB18" s="30"/>
      <c r="AC18" s="30"/>
    </row>
    <row r="19" spans="1:29" ht="18" customHeight="1">
      <c r="A19" s="29" t="s">
        <v>10</v>
      </c>
      <c r="B19" s="29"/>
      <c r="C19" s="29"/>
      <c r="D19" s="29"/>
      <c r="E19" s="31"/>
      <c r="F19" s="29"/>
      <c r="G19" s="127" t="s">
        <v>41</v>
      </c>
      <c r="H19" s="128"/>
      <c r="I19" s="128"/>
      <c r="J19" s="128"/>
      <c r="K19" s="128"/>
      <c r="L19" s="128"/>
      <c r="M19" s="128"/>
      <c r="N19" s="125"/>
      <c r="O19" s="30"/>
      <c r="P19" s="30" t="s">
        <v>6</v>
      </c>
      <c r="Q19" s="30"/>
      <c r="R19" s="30"/>
      <c r="S19" s="30"/>
      <c r="T19" s="30"/>
      <c r="U19" s="30"/>
      <c r="V19" s="30"/>
      <c r="W19" s="30"/>
      <c r="X19" s="30"/>
      <c r="Y19" s="30"/>
      <c r="Z19" s="30"/>
      <c r="AA19" s="127" t="s">
        <v>92</v>
      </c>
      <c r="AB19" s="128"/>
      <c r="AC19" s="125"/>
    </row>
    <row r="20" spans="1:29" ht="4.5" customHeight="1">
      <c r="A20" s="29"/>
      <c r="B20" s="29"/>
      <c r="C20" s="29"/>
      <c r="D20" s="29"/>
      <c r="E20" s="29"/>
      <c r="F20" s="29"/>
      <c r="G20" s="29"/>
      <c r="H20" s="29"/>
      <c r="I20" s="29"/>
      <c r="J20" s="29"/>
      <c r="K20" s="29"/>
      <c r="L20" s="29"/>
      <c r="M20" s="30"/>
      <c r="N20" s="30"/>
      <c r="O20" s="30"/>
      <c r="P20" s="30"/>
      <c r="Q20" s="30"/>
      <c r="R20" s="30"/>
      <c r="S20" s="30"/>
      <c r="T20" s="30"/>
      <c r="U20" s="30"/>
      <c r="V20" s="30"/>
      <c r="W20" s="30"/>
      <c r="X20" s="30"/>
      <c r="Y20" s="30"/>
      <c r="Z20" s="30"/>
      <c r="AA20" s="33"/>
      <c r="AB20" s="33"/>
      <c r="AC20" s="33"/>
    </row>
    <row r="21" spans="1:29" ht="18" customHeight="1">
      <c r="A21" s="29" t="s">
        <v>8</v>
      </c>
      <c r="B21" s="29"/>
      <c r="C21" s="29"/>
      <c r="D21" s="29"/>
      <c r="E21" s="34"/>
      <c r="F21" s="29"/>
      <c r="G21" s="29"/>
      <c r="H21" s="29"/>
      <c r="I21" s="29"/>
      <c r="J21" s="34"/>
      <c r="K21" s="34"/>
      <c r="L21" s="127" t="s">
        <v>39</v>
      </c>
      <c r="M21" s="128"/>
      <c r="N21" s="125"/>
      <c r="O21" s="30"/>
      <c r="P21" s="30" t="s">
        <v>9</v>
      </c>
      <c r="Q21" s="30"/>
      <c r="R21" s="30"/>
      <c r="S21" s="30"/>
      <c r="T21" s="30"/>
      <c r="U21" s="30"/>
      <c r="V21" s="30"/>
      <c r="W21" s="30"/>
      <c r="X21" s="30"/>
      <c r="Y21" s="30"/>
      <c r="Z21" s="30"/>
      <c r="AA21" s="127" t="s">
        <v>93</v>
      </c>
      <c r="AB21" s="128"/>
      <c r="AC21" s="125"/>
    </row>
    <row r="22" spans="1:29" ht="4.5" customHeight="1">
      <c r="A22" s="29"/>
      <c r="B22" s="29"/>
      <c r="C22" s="29"/>
      <c r="D22" s="29"/>
      <c r="E22" s="29"/>
      <c r="F22" s="29"/>
      <c r="G22" s="29"/>
      <c r="H22" s="29"/>
      <c r="I22" s="29"/>
      <c r="J22" s="29"/>
      <c r="K22" s="29"/>
      <c r="L22" s="32"/>
      <c r="M22" s="33"/>
      <c r="N22" s="33"/>
      <c r="O22" s="30"/>
      <c r="P22" s="30"/>
      <c r="Q22" s="30"/>
      <c r="R22" s="30"/>
      <c r="S22" s="30"/>
      <c r="T22" s="30"/>
      <c r="U22" s="30"/>
      <c r="V22" s="30"/>
      <c r="W22" s="30"/>
      <c r="X22" s="30"/>
      <c r="Y22" s="30"/>
      <c r="Z22" s="30"/>
      <c r="AA22" s="33"/>
      <c r="AB22" s="33"/>
      <c r="AC22" s="33"/>
    </row>
    <row r="23" spans="1:29" ht="18" customHeight="1">
      <c r="A23" s="29" t="s">
        <v>33</v>
      </c>
      <c r="B23" s="29"/>
      <c r="C23" s="29"/>
      <c r="D23" s="29"/>
      <c r="E23" s="31"/>
      <c r="F23" s="29"/>
      <c r="G23" s="29"/>
      <c r="H23" s="29"/>
      <c r="I23" s="29"/>
      <c r="J23" s="29"/>
      <c r="K23" s="29"/>
      <c r="L23" s="127"/>
      <c r="M23" s="128"/>
      <c r="N23" s="125"/>
      <c r="O23" s="30"/>
      <c r="P23" s="30" t="s">
        <v>33</v>
      </c>
      <c r="Q23" s="30"/>
      <c r="R23" s="30"/>
      <c r="S23" s="30"/>
      <c r="T23" s="30"/>
      <c r="U23" s="30"/>
      <c r="V23" s="30"/>
      <c r="W23" s="30"/>
      <c r="X23" s="30"/>
      <c r="Y23" s="30"/>
      <c r="Z23" s="30"/>
      <c r="AA23" s="127"/>
      <c r="AB23" s="128"/>
      <c r="AC23" s="125"/>
    </row>
    <row r="24" spans="1:29" ht="4.5" customHeight="1">
      <c r="A24" s="29"/>
      <c r="B24" s="29"/>
      <c r="C24" s="29"/>
      <c r="D24" s="29"/>
      <c r="E24" s="29"/>
      <c r="F24" s="29"/>
      <c r="G24" s="29"/>
      <c r="H24" s="29"/>
      <c r="I24" s="29"/>
      <c r="J24" s="29"/>
      <c r="K24" s="29"/>
      <c r="L24" s="32"/>
      <c r="M24" s="33"/>
      <c r="N24" s="33"/>
      <c r="O24" s="30"/>
      <c r="P24" s="30"/>
      <c r="Q24" s="30"/>
      <c r="R24" s="30"/>
      <c r="S24" s="30"/>
      <c r="T24" s="30"/>
      <c r="U24" s="30"/>
      <c r="V24" s="30"/>
      <c r="W24" s="30"/>
      <c r="X24" s="30"/>
      <c r="Y24" s="30"/>
      <c r="Z24" s="30"/>
      <c r="AA24" s="33"/>
      <c r="AB24" s="33"/>
      <c r="AC24" s="33"/>
    </row>
    <row r="25" spans="1:29" ht="18" customHeight="1">
      <c r="A25" s="29" t="s">
        <v>33</v>
      </c>
      <c r="B25" s="29"/>
      <c r="C25" s="29"/>
      <c r="D25" s="29"/>
      <c r="E25" s="31"/>
      <c r="F25" s="29"/>
      <c r="G25" s="29"/>
      <c r="H25" s="29"/>
      <c r="I25" s="29"/>
      <c r="J25" s="31"/>
      <c r="K25" s="31"/>
      <c r="L25" s="127"/>
      <c r="M25" s="128"/>
      <c r="N25" s="125"/>
      <c r="O25" s="30"/>
      <c r="P25" s="30" t="s">
        <v>7</v>
      </c>
      <c r="Q25" s="30"/>
      <c r="R25" s="30"/>
      <c r="S25" s="30"/>
      <c r="T25" s="30"/>
      <c r="U25" s="30"/>
      <c r="V25" s="30"/>
      <c r="W25" s="30"/>
      <c r="X25" s="30"/>
      <c r="Y25" s="30"/>
      <c r="Z25" s="30"/>
      <c r="AA25" s="127">
        <v>610</v>
      </c>
      <c r="AB25" s="128"/>
      <c r="AC25" s="125"/>
    </row>
    <row r="26" spans="1:29" ht="4.5" customHeight="1">
      <c r="A26" s="29"/>
      <c r="B26" s="29"/>
      <c r="C26" s="29"/>
      <c r="D26" s="29"/>
      <c r="E26" s="31"/>
      <c r="F26" s="29"/>
      <c r="G26" s="29"/>
      <c r="H26" s="29"/>
      <c r="I26" s="29"/>
      <c r="J26" s="29"/>
      <c r="K26" s="29"/>
      <c r="L26" s="32"/>
      <c r="M26" s="33"/>
      <c r="N26" s="33"/>
      <c r="O26" s="30"/>
      <c r="P26" s="30"/>
      <c r="Q26" s="30"/>
      <c r="R26" s="30"/>
      <c r="S26" s="30"/>
      <c r="T26" s="30"/>
      <c r="U26" s="30"/>
      <c r="V26" s="30"/>
      <c r="W26" s="30"/>
      <c r="X26" s="30"/>
      <c r="Y26" s="30"/>
      <c r="Z26" s="30"/>
      <c r="AA26" s="33"/>
      <c r="AB26" s="33"/>
      <c r="AC26" s="33"/>
    </row>
    <row r="27" spans="1:29" ht="18" customHeight="1">
      <c r="A27" s="29" t="s">
        <v>13</v>
      </c>
      <c r="B27" s="29"/>
      <c r="C27" s="29"/>
      <c r="D27" s="29"/>
      <c r="E27" s="31"/>
      <c r="F27" s="29"/>
      <c r="G27" s="29"/>
      <c r="H27" s="29"/>
      <c r="I27" s="29"/>
      <c r="J27" s="29"/>
      <c r="K27" s="29"/>
      <c r="L27" s="127">
        <v>7.28</v>
      </c>
      <c r="M27" s="128"/>
      <c r="N27" s="125"/>
      <c r="O27" s="30"/>
      <c r="P27" s="30" t="s">
        <v>14</v>
      </c>
      <c r="Q27" s="30"/>
      <c r="R27" s="30"/>
      <c r="S27" s="30"/>
      <c r="T27" s="30"/>
      <c r="U27" s="30"/>
      <c r="V27" s="30"/>
      <c r="W27" s="30"/>
      <c r="X27" s="30"/>
      <c r="Y27" s="30"/>
      <c r="Z27" s="30"/>
      <c r="AA27" s="127">
        <v>682.5</v>
      </c>
      <c r="AB27" s="128"/>
      <c r="AC27" s="125"/>
    </row>
    <row r="28" spans="1:29" ht="15" customHeight="1" thickBot="1">
      <c r="A28" s="29"/>
      <c r="B28" s="29"/>
      <c r="C28" s="29"/>
      <c r="D28" s="29"/>
      <c r="E28" s="31"/>
      <c r="F28" s="29"/>
      <c r="G28" s="29"/>
      <c r="H28" s="29"/>
      <c r="I28" s="29"/>
      <c r="J28" s="29"/>
      <c r="K28" s="29"/>
      <c r="L28" s="29"/>
      <c r="M28" s="30"/>
      <c r="N28" s="30"/>
      <c r="O28" s="30"/>
      <c r="P28" s="30" t="s">
        <v>40</v>
      </c>
      <c r="Q28" s="30"/>
      <c r="R28" s="30"/>
      <c r="S28" s="30"/>
      <c r="T28" s="30"/>
      <c r="U28" s="30"/>
      <c r="V28" s="30"/>
      <c r="W28" s="30"/>
      <c r="X28" s="30"/>
      <c r="Y28" s="30"/>
      <c r="Z28" s="30"/>
      <c r="AA28" s="30"/>
      <c r="AB28" s="30"/>
      <c r="AC28" s="30"/>
    </row>
    <row r="29" spans="1:30" ht="18" customHeight="1" thickBot="1">
      <c r="A29" s="126" t="s">
        <v>30</v>
      </c>
      <c r="B29" s="145"/>
      <c r="C29" s="145"/>
      <c r="D29" s="145"/>
      <c r="E29" s="145"/>
      <c r="F29" s="145"/>
      <c r="G29" s="145"/>
      <c r="H29" s="145"/>
      <c r="I29" s="145"/>
      <c r="J29" s="145"/>
      <c r="K29" s="145"/>
      <c r="L29" s="145"/>
      <c r="M29" s="145"/>
      <c r="N29" s="145"/>
      <c r="O29" s="145"/>
      <c r="P29" s="145"/>
      <c r="Q29" s="145"/>
      <c r="R29" s="145"/>
      <c r="S29" s="145"/>
      <c r="T29" s="145"/>
      <c r="U29" s="145"/>
      <c r="V29" s="145"/>
      <c r="W29" s="145"/>
      <c r="X29" s="145"/>
      <c r="Y29" s="145"/>
      <c r="Z29" s="145"/>
      <c r="AA29" s="145"/>
      <c r="AB29" s="145"/>
      <c r="AC29" s="145"/>
      <c r="AD29" s="146"/>
    </row>
    <row r="30" spans="1:30" ht="15" customHeight="1" thickBot="1">
      <c r="A30" s="29"/>
      <c r="B30" s="29"/>
      <c r="C30" s="29"/>
      <c r="D30" s="29"/>
      <c r="E30" s="29"/>
      <c r="F30" s="29"/>
      <c r="G30" s="29"/>
      <c r="H30" s="29"/>
      <c r="I30" s="29"/>
      <c r="J30" s="29"/>
      <c r="K30" s="29"/>
      <c r="L30" s="29"/>
      <c r="M30" s="30"/>
      <c r="N30" s="30"/>
      <c r="O30" s="30"/>
      <c r="P30" s="30"/>
      <c r="Q30" s="30"/>
      <c r="R30" s="30"/>
      <c r="S30" s="30"/>
      <c r="T30" s="30"/>
      <c r="U30" s="30"/>
      <c r="V30" s="30"/>
      <c r="W30" s="30"/>
      <c r="X30" s="30"/>
      <c r="Y30" s="30"/>
      <c r="Z30" s="30"/>
      <c r="AA30" s="30"/>
      <c r="AB30" s="30"/>
      <c r="AC30" s="30"/>
      <c r="AD30" s="30"/>
    </row>
    <row r="31" spans="1:30" ht="18" customHeight="1">
      <c r="A31" s="162" t="s">
        <v>15</v>
      </c>
      <c r="B31" s="152"/>
      <c r="C31" s="151" t="s">
        <v>16</v>
      </c>
      <c r="D31" s="152"/>
      <c r="E31" s="152"/>
      <c r="F31" s="152"/>
      <c r="G31" s="152"/>
      <c r="H31" s="153"/>
      <c r="I31" s="151" t="s">
        <v>17</v>
      </c>
      <c r="J31" s="152"/>
      <c r="K31" s="153"/>
      <c r="L31" s="149" t="s">
        <v>18</v>
      </c>
      <c r="M31" s="149"/>
      <c r="N31" s="149"/>
      <c r="O31" s="149"/>
      <c r="P31" s="149"/>
      <c r="Q31" s="149"/>
      <c r="R31" s="149"/>
      <c r="S31" s="149"/>
      <c r="T31" s="149"/>
      <c r="U31" s="149"/>
      <c r="V31" s="149" t="s">
        <v>19</v>
      </c>
      <c r="W31" s="149"/>
      <c r="X31" s="149"/>
      <c r="Y31" s="149"/>
      <c r="Z31" s="149"/>
      <c r="AA31" s="149"/>
      <c r="AB31" s="149"/>
      <c r="AC31" s="149"/>
      <c r="AD31" s="150"/>
    </row>
    <row r="32" spans="1:30" ht="18" customHeight="1" thickBot="1">
      <c r="A32" s="163"/>
      <c r="B32" s="155"/>
      <c r="C32" s="154"/>
      <c r="D32" s="155"/>
      <c r="E32" s="155"/>
      <c r="F32" s="155"/>
      <c r="G32" s="155"/>
      <c r="H32" s="156"/>
      <c r="I32" s="154"/>
      <c r="J32" s="155"/>
      <c r="K32" s="156"/>
      <c r="L32" s="143" t="s">
        <v>21</v>
      </c>
      <c r="M32" s="143"/>
      <c r="N32" s="143" t="s">
        <v>46</v>
      </c>
      <c r="O32" s="143"/>
      <c r="P32" s="143" t="s">
        <v>47</v>
      </c>
      <c r="Q32" s="143"/>
      <c r="R32" s="143"/>
      <c r="S32" s="143"/>
      <c r="T32" s="143" t="s">
        <v>22</v>
      </c>
      <c r="U32" s="143"/>
      <c r="V32" s="143" t="s">
        <v>20</v>
      </c>
      <c r="W32" s="143"/>
      <c r="X32" s="143"/>
      <c r="Y32" s="143"/>
      <c r="Z32" s="143"/>
      <c r="AA32" s="143"/>
      <c r="AB32" s="143"/>
      <c r="AC32" s="143"/>
      <c r="AD32" s="144"/>
    </row>
    <row r="33" spans="1:30" ht="18" customHeight="1">
      <c r="A33" s="160">
        <v>2007</v>
      </c>
      <c r="B33" s="161"/>
      <c r="C33" s="158" t="s">
        <v>52</v>
      </c>
      <c r="D33" s="158"/>
      <c r="E33" s="158"/>
      <c r="F33" s="158"/>
      <c r="G33" s="158"/>
      <c r="H33" s="158"/>
      <c r="I33" s="161">
        <v>4.8</v>
      </c>
      <c r="J33" s="161"/>
      <c r="K33" s="161"/>
      <c r="L33" s="161">
        <v>60</v>
      </c>
      <c r="M33" s="161"/>
      <c r="N33" s="161">
        <v>30</v>
      </c>
      <c r="O33" s="161"/>
      <c r="P33" s="161">
        <v>30</v>
      </c>
      <c r="Q33" s="161"/>
      <c r="R33" s="161"/>
      <c r="S33" s="161"/>
      <c r="T33" s="161"/>
      <c r="U33" s="161"/>
      <c r="V33" s="161"/>
      <c r="W33" s="161"/>
      <c r="X33" s="161"/>
      <c r="Y33" s="161"/>
      <c r="Z33" s="161"/>
      <c r="AA33" s="161"/>
      <c r="AB33" s="161"/>
      <c r="AC33" s="161"/>
      <c r="AD33" s="164"/>
    </row>
    <row r="34" spans="1:30" ht="18" customHeight="1">
      <c r="A34" s="157">
        <v>2006</v>
      </c>
      <c r="B34" s="148"/>
      <c r="C34" s="159" t="s">
        <v>52</v>
      </c>
      <c r="D34" s="159"/>
      <c r="E34" s="159"/>
      <c r="F34" s="159"/>
      <c r="G34" s="159"/>
      <c r="H34" s="159"/>
      <c r="I34" s="148">
        <v>4.6</v>
      </c>
      <c r="J34" s="148"/>
      <c r="K34" s="148"/>
      <c r="L34" s="148">
        <v>60</v>
      </c>
      <c r="M34" s="148"/>
      <c r="N34" s="148">
        <v>30</v>
      </c>
      <c r="O34" s="148"/>
      <c r="P34" s="148">
        <v>30</v>
      </c>
      <c r="Q34" s="148"/>
      <c r="R34" s="148"/>
      <c r="S34" s="148"/>
      <c r="T34" s="148"/>
      <c r="U34" s="148"/>
      <c r="V34" s="148"/>
      <c r="W34" s="148"/>
      <c r="X34" s="148"/>
      <c r="Y34" s="148"/>
      <c r="Z34" s="148"/>
      <c r="AA34" s="148"/>
      <c r="AB34" s="148"/>
      <c r="AC34" s="148"/>
      <c r="AD34" s="165"/>
    </row>
    <row r="35" spans="1:30" ht="18" customHeight="1">
      <c r="A35" s="157"/>
      <c r="B35" s="148"/>
      <c r="C35" s="159"/>
      <c r="D35" s="159"/>
      <c r="E35" s="159"/>
      <c r="F35" s="159"/>
      <c r="G35" s="159"/>
      <c r="H35" s="159"/>
      <c r="I35" s="148"/>
      <c r="J35" s="148"/>
      <c r="K35" s="148"/>
      <c r="L35" s="148"/>
      <c r="M35" s="148"/>
      <c r="N35" s="148"/>
      <c r="O35" s="148"/>
      <c r="P35" s="148"/>
      <c r="Q35" s="148"/>
      <c r="R35" s="148"/>
      <c r="S35" s="148"/>
      <c r="T35" s="148"/>
      <c r="U35" s="148"/>
      <c r="V35" s="148"/>
      <c r="W35" s="148"/>
      <c r="X35" s="148"/>
      <c r="Y35" s="148"/>
      <c r="Z35" s="148"/>
      <c r="AA35" s="148"/>
      <c r="AB35" s="148"/>
      <c r="AC35" s="148"/>
      <c r="AD35" s="165"/>
    </row>
    <row r="36" spans="1:30" ht="25.5" customHeight="1" thickBot="1">
      <c r="A36" s="29"/>
      <c r="B36" s="29"/>
      <c r="C36" s="29"/>
      <c r="D36" s="29"/>
      <c r="E36" s="29"/>
      <c r="F36" s="29"/>
      <c r="G36" s="29"/>
      <c r="H36" s="29"/>
      <c r="I36" s="29"/>
      <c r="J36" s="29"/>
      <c r="K36" s="29"/>
      <c r="L36" s="29"/>
      <c r="M36" s="30"/>
      <c r="N36" s="30"/>
      <c r="O36" s="30"/>
      <c r="P36" s="30"/>
      <c r="Q36" s="30"/>
      <c r="R36" s="30"/>
      <c r="S36" s="30"/>
      <c r="T36" s="30"/>
      <c r="U36" s="30"/>
      <c r="V36" s="30"/>
      <c r="W36" s="30"/>
      <c r="X36" s="30"/>
      <c r="Y36" s="30"/>
      <c r="Z36" s="30"/>
      <c r="AA36" s="30"/>
      <c r="AB36" s="30"/>
      <c r="AC36" s="30"/>
      <c r="AD36" s="30"/>
    </row>
    <row r="37" spans="1:30" ht="15" customHeight="1" thickBot="1">
      <c r="A37" s="166" t="s">
        <v>31</v>
      </c>
      <c r="B37" s="167"/>
      <c r="C37" s="167"/>
      <c r="D37" s="167"/>
      <c r="E37" s="167"/>
      <c r="F37" s="167"/>
      <c r="G37" s="167"/>
      <c r="H37" s="167"/>
      <c r="I37" s="167"/>
      <c r="J37" s="167"/>
      <c r="K37" s="167"/>
      <c r="L37" s="167"/>
      <c r="M37" s="167"/>
      <c r="N37" s="167"/>
      <c r="O37" s="167"/>
      <c r="P37" s="167"/>
      <c r="Q37" s="167"/>
      <c r="R37" s="167"/>
      <c r="S37" s="167"/>
      <c r="T37" s="167"/>
      <c r="U37" s="167"/>
      <c r="V37" s="167"/>
      <c r="W37" s="167"/>
      <c r="X37" s="167"/>
      <c r="Y37" s="167"/>
      <c r="Z37" s="167"/>
      <c r="AA37" s="167"/>
      <c r="AB37" s="167"/>
      <c r="AC37" s="167"/>
      <c r="AD37" s="168"/>
    </row>
    <row r="38" spans="1:30" ht="18" customHeight="1" thickBot="1">
      <c r="A38" s="29"/>
      <c r="B38" s="29"/>
      <c r="C38" s="29"/>
      <c r="D38" s="29"/>
      <c r="E38" s="29"/>
      <c r="F38" s="29"/>
      <c r="G38" s="29"/>
      <c r="H38" s="29"/>
      <c r="I38" s="29"/>
      <c r="J38" s="29"/>
      <c r="K38" s="29"/>
      <c r="L38" s="29"/>
      <c r="M38" s="30"/>
      <c r="N38" s="30"/>
      <c r="O38" s="30"/>
      <c r="P38" s="30"/>
      <c r="Q38" s="30"/>
      <c r="R38" s="30"/>
      <c r="S38" s="30"/>
      <c r="T38" s="30"/>
      <c r="U38" s="30"/>
      <c r="V38" s="30"/>
      <c r="W38" s="30"/>
      <c r="X38" s="30"/>
      <c r="Y38" s="30"/>
      <c r="Z38" s="30"/>
      <c r="AA38" s="30"/>
      <c r="AB38" s="30"/>
      <c r="AC38" s="30"/>
      <c r="AD38" s="30"/>
    </row>
    <row r="39" spans="1:30" ht="15" customHeight="1">
      <c r="A39" s="162" t="s">
        <v>23</v>
      </c>
      <c r="B39" s="152"/>
      <c r="C39" s="153"/>
      <c r="D39" s="152" t="s">
        <v>24</v>
      </c>
      <c r="E39" s="152"/>
      <c r="F39" s="152"/>
      <c r="G39" s="152"/>
      <c r="H39" s="153"/>
      <c r="I39" s="174" t="s">
        <v>25</v>
      </c>
      <c r="J39" s="175"/>
      <c r="K39" s="176"/>
      <c r="L39" s="149" t="s">
        <v>18</v>
      </c>
      <c r="M39" s="149"/>
      <c r="N39" s="149"/>
      <c r="O39" s="149"/>
      <c r="P39" s="149"/>
      <c r="Q39" s="149"/>
      <c r="R39" s="149"/>
      <c r="S39" s="149"/>
      <c r="T39" s="149"/>
      <c r="U39" s="149"/>
      <c r="V39" s="149" t="s">
        <v>19</v>
      </c>
      <c r="W39" s="149"/>
      <c r="X39" s="149"/>
      <c r="Y39" s="149"/>
      <c r="Z39" s="149"/>
      <c r="AA39" s="149"/>
      <c r="AB39" s="149"/>
      <c r="AC39" s="149"/>
      <c r="AD39" s="150"/>
    </row>
    <row r="40" spans="1:30" ht="18" customHeight="1" thickBot="1">
      <c r="A40" s="163"/>
      <c r="B40" s="155"/>
      <c r="C40" s="156"/>
      <c r="D40" s="155"/>
      <c r="E40" s="155"/>
      <c r="F40" s="155"/>
      <c r="G40" s="155"/>
      <c r="H40" s="156"/>
      <c r="I40" s="177"/>
      <c r="J40" s="178"/>
      <c r="K40" s="179"/>
      <c r="L40" s="143" t="s">
        <v>21</v>
      </c>
      <c r="M40" s="143"/>
      <c r="N40" s="143" t="s">
        <v>46</v>
      </c>
      <c r="O40" s="143"/>
      <c r="P40" s="143" t="s">
        <v>47</v>
      </c>
      <c r="Q40" s="143"/>
      <c r="R40" s="143"/>
      <c r="S40" s="143"/>
      <c r="T40" s="143" t="s">
        <v>22</v>
      </c>
      <c r="U40" s="143"/>
      <c r="V40" s="143" t="s">
        <v>20</v>
      </c>
      <c r="W40" s="143"/>
      <c r="X40" s="143"/>
      <c r="Y40" s="143"/>
      <c r="Z40" s="143"/>
      <c r="AA40" s="143"/>
      <c r="AB40" s="143"/>
      <c r="AC40" s="143"/>
      <c r="AD40" s="144"/>
    </row>
    <row r="41" spans="1:30" ht="18" customHeight="1">
      <c r="A41" s="169">
        <v>39316</v>
      </c>
      <c r="B41" s="170"/>
      <c r="C41" s="171"/>
      <c r="D41" s="172" t="s">
        <v>45</v>
      </c>
      <c r="E41" s="172"/>
      <c r="F41" s="172"/>
      <c r="G41" s="172"/>
      <c r="H41" s="173"/>
      <c r="I41" s="180" t="s">
        <v>48</v>
      </c>
      <c r="J41" s="180"/>
      <c r="K41" s="180"/>
      <c r="L41" s="161">
        <v>30</v>
      </c>
      <c r="M41" s="161"/>
      <c r="N41" s="161">
        <v>30</v>
      </c>
      <c r="O41" s="161"/>
      <c r="P41" s="161">
        <v>30</v>
      </c>
      <c r="Q41" s="161"/>
      <c r="R41" s="161"/>
      <c r="S41" s="161"/>
      <c r="T41" s="161"/>
      <c r="U41" s="161"/>
      <c r="V41" s="161" t="s">
        <v>33</v>
      </c>
      <c r="W41" s="161"/>
      <c r="X41" s="161"/>
      <c r="Y41" s="161"/>
      <c r="Z41" s="161"/>
      <c r="AA41" s="161"/>
      <c r="AB41" s="161"/>
      <c r="AC41" s="161"/>
      <c r="AD41" s="164"/>
    </row>
    <row r="42" spans="1:30" ht="18" customHeight="1">
      <c r="A42" s="191">
        <v>39508</v>
      </c>
      <c r="B42" s="128"/>
      <c r="C42" s="125"/>
      <c r="D42" s="187" t="s">
        <v>49</v>
      </c>
      <c r="E42" s="187"/>
      <c r="F42" s="187"/>
      <c r="G42" s="187"/>
      <c r="H42" s="188"/>
      <c r="I42" s="127">
        <v>27</v>
      </c>
      <c r="J42" s="128"/>
      <c r="K42" s="125"/>
      <c r="L42" s="127">
        <v>40</v>
      </c>
      <c r="M42" s="125"/>
      <c r="N42" s="127" t="s">
        <v>33</v>
      </c>
      <c r="O42" s="125"/>
      <c r="P42" s="127" t="s">
        <v>33</v>
      </c>
      <c r="Q42" s="125"/>
      <c r="R42" s="127"/>
      <c r="S42" s="125"/>
      <c r="T42" s="127"/>
      <c r="U42" s="125"/>
      <c r="V42" s="127"/>
      <c r="W42" s="128"/>
      <c r="X42" s="125"/>
      <c r="Y42" s="127"/>
      <c r="Z42" s="125"/>
      <c r="AA42" s="127"/>
      <c r="AB42" s="125"/>
      <c r="AC42" s="127"/>
      <c r="AD42" s="181"/>
    </row>
    <row r="43" spans="1:30" ht="18" customHeight="1">
      <c r="A43" s="191" t="s">
        <v>98</v>
      </c>
      <c r="B43" s="128"/>
      <c r="C43" s="125"/>
      <c r="D43" s="187" t="s">
        <v>49</v>
      </c>
      <c r="E43" s="187"/>
      <c r="F43" s="187"/>
      <c r="G43" s="187"/>
      <c r="H43" s="188"/>
      <c r="I43" s="148">
        <v>27</v>
      </c>
      <c r="J43" s="148"/>
      <c r="K43" s="148"/>
      <c r="L43" s="148">
        <v>60</v>
      </c>
      <c r="M43" s="148"/>
      <c r="N43" s="148"/>
      <c r="O43" s="148"/>
      <c r="P43" s="148"/>
      <c r="Q43" s="148"/>
      <c r="R43" s="148"/>
      <c r="S43" s="148"/>
      <c r="T43" s="148"/>
      <c r="U43" s="148"/>
      <c r="V43" s="148" t="s">
        <v>33</v>
      </c>
      <c r="W43" s="148"/>
      <c r="X43" s="148"/>
      <c r="Y43" s="148"/>
      <c r="Z43" s="148"/>
      <c r="AA43" s="148"/>
      <c r="AB43" s="148"/>
      <c r="AC43" s="148"/>
      <c r="AD43" s="165"/>
    </row>
    <row r="44" spans="1:30" ht="18" customHeight="1" thickBot="1">
      <c r="A44" s="192" t="s">
        <v>99</v>
      </c>
      <c r="B44" s="193"/>
      <c r="C44" s="194"/>
      <c r="D44" s="189" t="s">
        <v>49</v>
      </c>
      <c r="E44" s="189"/>
      <c r="F44" s="189"/>
      <c r="G44" s="189"/>
      <c r="H44" s="190"/>
      <c r="I44" s="182">
        <v>27</v>
      </c>
      <c r="J44" s="182"/>
      <c r="K44" s="182"/>
      <c r="L44" s="182">
        <v>20</v>
      </c>
      <c r="M44" s="182"/>
      <c r="N44" s="182"/>
      <c r="O44" s="182"/>
      <c r="P44" s="182"/>
      <c r="Q44" s="182"/>
      <c r="R44" s="182"/>
      <c r="S44" s="182"/>
      <c r="T44" s="182"/>
      <c r="U44" s="182"/>
      <c r="V44" s="182"/>
      <c r="W44" s="182"/>
      <c r="X44" s="182"/>
      <c r="Y44" s="182"/>
      <c r="Z44" s="182"/>
      <c r="AA44" s="182"/>
      <c r="AB44" s="182"/>
      <c r="AC44" s="182"/>
      <c r="AD44" s="183"/>
    </row>
    <row r="45" spans="1:30" ht="18" customHeight="1">
      <c r="A45" s="30"/>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row>
    <row r="46" spans="1:30" ht="15" customHeight="1" thickBot="1">
      <c r="A46" s="30" t="s">
        <v>33</v>
      </c>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row>
    <row r="47" spans="1:30" ht="18" customHeight="1" thickBot="1">
      <c r="A47" s="166" t="s">
        <v>50</v>
      </c>
      <c r="B47" s="167"/>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8"/>
    </row>
    <row r="48" spans="1:30" ht="15" customHeight="1" thickBot="1">
      <c r="A48" s="29"/>
      <c r="B48" s="29"/>
      <c r="C48" s="29"/>
      <c r="D48" s="29"/>
      <c r="E48" s="29"/>
      <c r="F48" s="29"/>
      <c r="G48" s="29"/>
      <c r="H48" s="29"/>
      <c r="I48" s="29"/>
      <c r="J48" s="29"/>
      <c r="K48" s="29"/>
      <c r="L48" s="29"/>
      <c r="M48" s="30"/>
      <c r="N48" s="30"/>
      <c r="O48" s="30"/>
      <c r="P48" s="30"/>
      <c r="Q48" s="30"/>
      <c r="R48" s="30"/>
      <c r="S48" s="30"/>
      <c r="T48" s="30"/>
      <c r="U48" s="30"/>
      <c r="V48" s="30"/>
      <c r="W48" s="30"/>
      <c r="X48" s="30"/>
      <c r="Y48" s="30"/>
      <c r="Z48" s="30"/>
      <c r="AA48" s="30"/>
      <c r="AB48" s="30"/>
      <c r="AC48" s="30"/>
      <c r="AD48" s="30"/>
    </row>
    <row r="49" spans="1:30" ht="18" customHeight="1">
      <c r="A49" s="87" t="s">
        <v>43</v>
      </c>
      <c r="B49" s="35"/>
      <c r="C49" s="35"/>
      <c r="D49" s="195" t="s">
        <v>113</v>
      </c>
      <c r="E49" s="196"/>
      <c r="F49" s="196"/>
      <c r="G49" s="196"/>
      <c r="H49" s="196"/>
      <c r="I49" s="196"/>
      <c r="J49" s="196"/>
      <c r="K49" s="196"/>
      <c r="L49" s="196"/>
      <c r="M49" s="196"/>
      <c r="N49" s="196"/>
      <c r="O49" s="196"/>
      <c r="P49" s="196"/>
      <c r="Q49" s="196"/>
      <c r="R49" s="196"/>
      <c r="S49" s="196"/>
      <c r="T49" s="196"/>
      <c r="U49" s="196"/>
      <c r="V49" s="196"/>
      <c r="W49" s="196"/>
      <c r="X49" s="196"/>
      <c r="Y49" s="196"/>
      <c r="Z49" s="196"/>
      <c r="AA49" s="196"/>
      <c r="AB49" s="196"/>
      <c r="AC49" s="196"/>
      <c r="AD49" s="197"/>
    </row>
    <row r="50" spans="1:30" ht="18" customHeight="1">
      <c r="A50" s="202" t="s">
        <v>94</v>
      </c>
      <c r="B50" s="148"/>
      <c r="C50" s="148"/>
      <c r="D50" s="159" t="s">
        <v>53</v>
      </c>
      <c r="E50" s="159"/>
      <c r="F50" s="159"/>
      <c r="G50" s="159"/>
      <c r="H50" s="159"/>
      <c r="I50" s="159"/>
      <c r="J50" s="159"/>
      <c r="K50" s="159"/>
      <c r="L50" s="159"/>
      <c r="M50" s="159"/>
      <c r="N50" s="159"/>
      <c r="O50" s="159"/>
      <c r="P50" s="159"/>
      <c r="Q50" s="159"/>
      <c r="R50" s="159"/>
      <c r="S50" s="159"/>
      <c r="T50" s="159"/>
      <c r="U50" s="159"/>
      <c r="V50" s="159"/>
      <c r="W50" s="159"/>
      <c r="X50" s="159"/>
      <c r="Y50" s="159"/>
      <c r="Z50" s="159"/>
      <c r="AA50" s="159"/>
      <c r="AB50" s="159"/>
      <c r="AC50" s="159"/>
      <c r="AD50" s="199"/>
    </row>
    <row r="51" spans="1:30" ht="18" customHeight="1">
      <c r="A51" s="202" t="s">
        <v>95</v>
      </c>
      <c r="B51" s="148"/>
      <c r="C51" s="148"/>
      <c r="D51" s="159" t="s">
        <v>96</v>
      </c>
      <c r="E51" s="159"/>
      <c r="F51" s="159"/>
      <c r="G51" s="159"/>
      <c r="H51" s="159"/>
      <c r="I51" s="159"/>
      <c r="J51" s="159"/>
      <c r="K51" s="159"/>
      <c r="L51" s="159"/>
      <c r="M51" s="159"/>
      <c r="N51" s="159"/>
      <c r="O51" s="159"/>
      <c r="P51" s="159"/>
      <c r="Q51" s="159"/>
      <c r="R51" s="159"/>
      <c r="S51" s="159"/>
      <c r="T51" s="159"/>
      <c r="U51" s="159"/>
      <c r="V51" s="159"/>
      <c r="W51" s="159"/>
      <c r="X51" s="159"/>
      <c r="Y51" s="159"/>
      <c r="Z51" s="159"/>
      <c r="AA51" s="159"/>
      <c r="AB51" s="159"/>
      <c r="AC51" s="159"/>
      <c r="AD51" s="199"/>
    </row>
    <row r="52" spans="1:30" ht="18" customHeight="1" thickBot="1">
      <c r="A52" s="198" t="s">
        <v>97</v>
      </c>
      <c r="B52" s="182"/>
      <c r="C52" s="182"/>
      <c r="D52" s="200" t="s">
        <v>54</v>
      </c>
      <c r="E52" s="200"/>
      <c r="F52" s="200"/>
      <c r="G52" s="200"/>
      <c r="H52" s="200"/>
      <c r="I52" s="200"/>
      <c r="J52" s="200"/>
      <c r="K52" s="200"/>
      <c r="L52" s="200"/>
      <c r="M52" s="200"/>
      <c r="N52" s="200"/>
      <c r="O52" s="200"/>
      <c r="P52" s="200"/>
      <c r="Q52" s="200"/>
      <c r="R52" s="200"/>
      <c r="S52" s="200"/>
      <c r="T52" s="200"/>
      <c r="U52" s="200"/>
      <c r="V52" s="200"/>
      <c r="W52" s="200"/>
      <c r="X52" s="200"/>
      <c r="Y52" s="200"/>
      <c r="Z52" s="200"/>
      <c r="AA52" s="200"/>
      <c r="AB52" s="200"/>
      <c r="AC52" s="200"/>
      <c r="AD52" s="201"/>
    </row>
    <row r="53" spans="1:30" ht="18" customHeight="1" thickBot="1">
      <c r="A53" s="3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row>
    <row r="54" spans="1:30" ht="18" customHeight="1">
      <c r="A54" s="36" t="s">
        <v>114</v>
      </c>
      <c r="B54" s="37"/>
      <c r="C54" s="37"/>
      <c r="D54" s="37"/>
      <c r="E54" s="37"/>
      <c r="F54" s="37"/>
      <c r="G54" s="37"/>
      <c r="H54" s="37"/>
      <c r="I54" s="37"/>
      <c r="J54" s="37"/>
      <c r="K54" s="38"/>
      <c r="L54" s="38"/>
      <c r="M54" s="37"/>
      <c r="N54" s="37"/>
      <c r="O54" s="39"/>
      <c r="P54" s="36" t="s">
        <v>115</v>
      </c>
      <c r="Q54" s="37"/>
      <c r="R54" s="38"/>
      <c r="S54" s="37"/>
      <c r="T54" s="37"/>
      <c r="U54" s="37"/>
      <c r="V54" s="38"/>
      <c r="W54" s="38"/>
      <c r="X54" s="38"/>
      <c r="Y54" s="38"/>
      <c r="Z54" s="38"/>
      <c r="AA54" s="38"/>
      <c r="AB54" s="38"/>
      <c r="AC54" s="38"/>
      <c r="AD54" s="40"/>
    </row>
    <row r="55" spans="1:30" ht="18" customHeight="1">
      <c r="A55" s="41" t="s">
        <v>116</v>
      </c>
      <c r="B55" s="42"/>
      <c r="C55" s="42"/>
      <c r="D55" s="42"/>
      <c r="E55" s="42"/>
      <c r="F55" s="42"/>
      <c r="G55" s="42"/>
      <c r="H55" s="42"/>
      <c r="I55" s="42"/>
      <c r="J55" s="42"/>
      <c r="K55" s="43"/>
      <c r="L55" s="43"/>
      <c r="M55" s="42"/>
      <c r="N55" s="42"/>
      <c r="O55" s="44"/>
      <c r="P55" s="41" t="s">
        <v>117</v>
      </c>
      <c r="Q55" s="42"/>
      <c r="R55" s="43"/>
      <c r="S55" s="42"/>
      <c r="T55" s="42"/>
      <c r="U55" s="42"/>
      <c r="V55" s="43"/>
      <c r="W55" s="43"/>
      <c r="X55" s="43"/>
      <c r="Y55" s="43"/>
      <c r="Z55" s="43"/>
      <c r="AA55" s="43"/>
      <c r="AB55" s="43"/>
      <c r="AC55" s="43"/>
      <c r="AD55" s="45"/>
    </row>
    <row r="56" spans="1:30" ht="15">
      <c r="A56" s="41"/>
      <c r="B56" s="42"/>
      <c r="C56" s="42"/>
      <c r="D56" s="42"/>
      <c r="E56" s="42"/>
      <c r="F56" s="42"/>
      <c r="G56" s="42"/>
      <c r="H56" s="42"/>
      <c r="I56" s="42"/>
      <c r="J56" s="42"/>
      <c r="K56" s="42"/>
      <c r="L56" s="42"/>
      <c r="M56" s="42"/>
      <c r="N56" s="42"/>
      <c r="O56" s="44"/>
      <c r="P56" s="41"/>
      <c r="Q56" s="42"/>
      <c r="R56" s="42"/>
      <c r="S56" s="42"/>
      <c r="T56" s="42"/>
      <c r="U56" s="43"/>
      <c r="V56" s="43"/>
      <c r="W56" s="43"/>
      <c r="X56" s="43"/>
      <c r="Y56" s="43"/>
      <c r="Z56" s="43"/>
      <c r="AA56" s="43"/>
      <c r="AB56" s="43"/>
      <c r="AC56" s="43"/>
      <c r="AD56" s="45"/>
    </row>
    <row r="57" spans="1:30" ht="15">
      <c r="A57" s="41"/>
      <c r="B57" s="42"/>
      <c r="C57" s="42"/>
      <c r="D57" s="42"/>
      <c r="E57" s="42"/>
      <c r="F57" s="42"/>
      <c r="G57" s="42"/>
      <c r="H57" s="42"/>
      <c r="I57" s="42"/>
      <c r="J57" s="42"/>
      <c r="K57" s="42"/>
      <c r="L57" s="42"/>
      <c r="M57" s="42"/>
      <c r="N57" s="42"/>
      <c r="O57" s="44"/>
      <c r="P57" s="41"/>
      <c r="Q57" s="42"/>
      <c r="R57" s="42"/>
      <c r="S57" s="42"/>
      <c r="T57" s="42"/>
      <c r="U57" s="43"/>
      <c r="V57" s="43"/>
      <c r="W57" s="43"/>
      <c r="X57" s="43"/>
      <c r="Y57" s="43"/>
      <c r="Z57" s="43"/>
      <c r="AA57" s="43"/>
      <c r="AB57" s="43"/>
      <c r="AC57" s="43"/>
      <c r="AD57" s="45"/>
    </row>
    <row r="58" spans="1:30" ht="12.75">
      <c r="A58" s="46"/>
      <c r="B58" s="47"/>
      <c r="C58" s="47"/>
      <c r="D58" s="47"/>
      <c r="E58" s="47"/>
      <c r="F58" s="47"/>
      <c r="G58" s="47"/>
      <c r="H58" s="47"/>
      <c r="I58" s="47"/>
      <c r="J58" s="47"/>
      <c r="K58" s="47"/>
      <c r="L58" s="47"/>
      <c r="M58" s="47"/>
      <c r="N58" s="47"/>
      <c r="O58" s="48"/>
      <c r="P58" s="46"/>
      <c r="Q58" s="47"/>
      <c r="R58" s="47"/>
      <c r="S58" s="47"/>
      <c r="T58" s="47"/>
      <c r="U58" s="49"/>
      <c r="V58" s="49"/>
      <c r="W58" s="49"/>
      <c r="X58" s="49"/>
      <c r="Y58" s="49"/>
      <c r="Z58" s="49"/>
      <c r="AA58" s="49"/>
      <c r="AB58" s="49"/>
      <c r="AC58" s="49"/>
      <c r="AD58" s="50"/>
    </row>
    <row r="59" spans="1:30" ht="12.75">
      <c r="A59" s="46"/>
      <c r="B59" s="47"/>
      <c r="C59" s="47"/>
      <c r="D59" s="47"/>
      <c r="E59" s="47"/>
      <c r="F59" s="47"/>
      <c r="G59" s="47"/>
      <c r="H59" s="47"/>
      <c r="I59" s="47"/>
      <c r="J59" s="47"/>
      <c r="K59" s="47"/>
      <c r="L59" s="47"/>
      <c r="M59" s="47"/>
      <c r="N59" s="47"/>
      <c r="O59" s="48"/>
      <c r="P59" s="46"/>
      <c r="Q59" s="47"/>
      <c r="R59" s="47"/>
      <c r="S59" s="47"/>
      <c r="T59" s="47"/>
      <c r="U59" s="49"/>
      <c r="V59" s="49"/>
      <c r="W59" s="49"/>
      <c r="X59" s="49"/>
      <c r="Y59" s="49"/>
      <c r="Z59" s="49"/>
      <c r="AA59" s="49"/>
      <c r="AB59" s="49"/>
      <c r="AC59" s="49"/>
      <c r="AD59" s="50"/>
    </row>
    <row r="60" spans="1:30" ht="12.75">
      <c r="A60" s="46"/>
      <c r="B60" s="47"/>
      <c r="C60" s="47"/>
      <c r="D60" s="47"/>
      <c r="E60" s="47"/>
      <c r="F60" s="47"/>
      <c r="G60" s="47"/>
      <c r="H60" s="47"/>
      <c r="I60" s="47"/>
      <c r="J60" s="47"/>
      <c r="K60" s="47"/>
      <c r="L60" s="47"/>
      <c r="M60" s="47"/>
      <c r="N60" s="47"/>
      <c r="O60" s="48"/>
      <c r="P60" s="46"/>
      <c r="Q60" s="47"/>
      <c r="R60" s="47"/>
      <c r="S60" s="47"/>
      <c r="T60" s="47"/>
      <c r="U60" s="49"/>
      <c r="V60" s="49"/>
      <c r="W60" s="49"/>
      <c r="X60" s="49"/>
      <c r="Y60" s="49"/>
      <c r="Z60" s="49"/>
      <c r="AA60" s="49"/>
      <c r="AB60" s="49"/>
      <c r="AC60" s="49"/>
      <c r="AD60" s="50"/>
    </row>
    <row r="61" spans="1:30" ht="12.75">
      <c r="A61" s="46"/>
      <c r="B61" s="47"/>
      <c r="C61" s="47"/>
      <c r="D61" s="47"/>
      <c r="E61" s="47"/>
      <c r="F61" s="47"/>
      <c r="G61" s="47"/>
      <c r="H61" s="47"/>
      <c r="I61" s="47"/>
      <c r="J61" s="47"/>
      <c r="K61" s="47"/>
      <c r="L61" s="47"/>
      <c r="M61" s="47"/>
      <c r="N61" s="47"/>
      <c r="O61" s="48"/>
      <c r="P61" s="46"/>
      <c r="Q61" s="47"/>
      <c r="R61" s="47"/>
      <c r="S61" s="47"/>
      <c r="T61" s="47"/>
      <c r="U61" s="49"/>
      <c r="V61" s="49"/>
      <c r="W61" s="49"/>
      <c r="X61" s="49"/>
      <c r="Y61" s="49"/>
      <c r="Z61" s="49"/>
      <c r="AA61" s="49"/>
      <c r="AB61" s="49"/>
      <c r="AC61" s="49"/>
      <c r="AD61" s="50"/>
    </row>
    <row r="62" spans="1:30" ht="12.75">
      <c r="A62" s="46"/>
      <c r="B62" s="47"/>
      <c r="C62" s="47"/>
      <c r="D62" s="47"/>
      <c r="E62" s="47"/>
      <c r="F62" s="47"/>
      <c r="G62" s="47"/>
      <c r="H62" s="47"/>
      <c r="I62" s="47"/>
      <c r="J62" s="47"/>
      <c r="K62" s="47"/>
      <c r="L62" s="47"/>
      <c r="M62" s="47"/>
      <c r="N62" s="47"/>
      <c r="O62" s="48"/>
      <c r="P62" s="46"/>
      <c r="Q62" s="47"/>
      <c r="R62" s="47"/>
      <c r="S62" s="47"/>
      <c r="T62" s="47"/>
      <c r="U62" s="49"/>
      <c r="V62" s="49"/>
      <c r="W62" s="49"/>
      <c r="X62" s="49"/>
      <c r="Y62" s="49"/>
      <c r="Z62" s="49"/>
      <c r="AA62" s="49"/>
      <c r="AB62" s="49"/>
      <c r="AC62" s="49"/>
      <c r="AD62" s="50"/>
    </row>
    <row r="63" spans="1:30" ht="12.75">
      <c r="A63" s="46"/>
      <c r="B63" s="47"/>
      <c r="C63" s="47"/>
      <c r="D63" s="47"/>
      <c r="E63" s="47"/>
      <c r="F63" s="47"/>
      <c r="G63" s="47"/>
      <c r="H63" s="47"/>
      <c r="I63" s="47"/>
      <c r="J63" s="47"/>
      <c r="K63" s="47"/>
      <c r="L63" s="47"/>
      <c r="M63" s="47"/>
      <c r="N63" s="47"/>
      <c r="O63" s="48"/>
      <c r="P63" s="46"/>
      <c r="Q63" s="47"/>
      <c r="R63" s="47"/>
      <c r="S63" s="47"/>
      <c r="T63" s="47"/>
      <c r="U63" s="49"/>
      <c r="V63" s="49"/>
      <c r="W63" s="49"/>
      <c r="X63" s="49"/>
      <c r="Y63" s="49"/>
      <c r="Z63" s="49"/>
      <c r="AA63" s="49"/>
      <c r="AB63" s="49"/>
      <c r="AC63" s="49"/>
      <c r="AD63" s="50"/>
    </row>
    <row r="64" spans="1:30" ht="12.75">
      <c r="A64" s="46"/>
      <c r="B64" s="47"/>
      <c r="C64" s="47"/>
      <c r="D64" s="47"/>
      <c r="E64" s="47"/>
      <c r="F64" s="47"/>
      <c r="G64" s="47"/>
      <c r="H64" s="47"/>
      <c r="I64" s="47"/>
      <c r="J64" s="47"/>
      <c r="K64" s="47"/>
      <c r="L64" s="47"/>
      <c r="M64" s="47"/>
      <c r="N64" s="47"/>
      <c r="O64" s="48"/>
      <c r="P64" s="46"/>
      <c r="Q64" s="47"/>
      <c r="R64" s="47"/>
      <c r="S64" s="47"/>
      <c r="T64" s="47"/>
      <c r="U64" s="49"/>
      <c r="V64" s="49"/>
      <c r="W64" s="49"/>
      <c r="X64" s="49"/>
      <c r="Y64" s="49"/>
      <c r="Z64" s="49"/>
      <c r="AA64" s="49"/>
      <c r="AB64" s="49"/>
      <c r="AC64" s="49"/>
      <c r="AD64" s="50"/>
    </row>
    <row r="65" spans="1:30" ht="12.75">
      <c r="A65" s="46"/>
      <c r="B65" s="47"/>
      <c r="C65" s="47"/>
      <c r="D65" s="47"/>
      <c r="E65" s="47"/>
      <c r="F65" s="47"/>
      <c r="G65" s="47"/>
      <c r="H65" s="47"/>
      <c r="I65" s="47"/>
      <c r="J65" s="47"/>
      <c r="K65" s="47"/>
      <c r="L65" s="47"/>
      <c r="M65" s="47"/>
      <c r="N65" s="47"/>
      <c r="O65" s="48"/>
      <c r="P65" s="46"/>
      <c r="Q65" s="47"/>
      <c r="R65" s="47"/>
      <c r="S65" s="47"/>
      <c r="T65" s="47"/>
      <c r="U65" s="49"/>
      <c r="V65" s="49"/>
      <c r="W65" s="49"/>
      <c r="X65" s="49"/>
      <c r="Y65" s="49"/>
      <c r="Z65" s="49"/>
      <c r="AA65" s="49"/>
      <c r="AB65" s="49"/>
      <c r="AC65" s="49"/>
      <c r="AD65" s="50"/>
    </row>
    <row r="66" spans="1:30" ht="13.5" thickBot="1">
      <c r="A66" s="51"/>
      <c r="B66" s="52"/>
      <c r="C66" s="52"/>
      <c r="D66" s="52"/>
      <c r="E66" s="52"/>
      <c r="F66" s="52"/>
      <c r="G66" s="52"/>
      <c r="H66" s="52"/>
      <c r="I66" s="52"/>
      <c r="J66" s="52"/>
      <c r="K66" s="52"/>
      <c r="L66" s="52"/>
      <c r="M66" s="52"/>
      <c r="N66" s="52"/>
      <c r="O66" s="53"/>
      <c r="P66" s="51"/>
      <c r="Q66" s="52"/>
      <c r="R66" s="52"/>
      <c r="S66" s="52"/>
      <c r="T66" s="52"/>
      <c r="U66" s="54"/>
      <c r="V66" s="54"/>
      <c r="W66" s="54"/>
      <c r="X66" s="54"/>
      <c r="Y66" s="54"/>
      <c r="Z66" s="54"/>
      <c r="AA66" s="54"/>
      <c r="AB66" s="54"/>
      <c r="AC66" s="54"/>
      <c r="AD66" s="55"/>
    </row>
    <row r="67" spans="1:30" s="357" customFormat="1" ht="14.25">
      <c r="A67" s="358"/>
      <c r="B67" s="358"/>
      <c r="C67" s="358"/>
      <c r="D67" s="358"/>
      <c r="E67" s="358"/>
      <c r="F67" s="358"/>
      <c r="G67" s="358"/>
      <c r="H67" s="358"/>
      <c r="I67" s="358"/>
      <c r="J67" s="358"/>
      <c r="K67" s="358"/>
      <c r="L67" s="358"/>
      <c r="M67" s="358"/>
      <c r="N67" s="358"/>
      <c r="O67" s="358"/>
      <c r="P67" s="358"/>
      <c r="Q67" s="358"/>
      <c r="R67" s="358"/>
      <c r="S67" s="358"/>
      <c r="T67" s="358"/>
      <c r="U67" s="358"/>
      <c r="V67" s="358"/>
      <c r="W67" s="358"/>
      <c r="X67" s="358"/>
      <c r="Y67" s="358"/>
      <c r="Z67" s="358"/>
      <c r="AA67" s="358"/>
      <c r="AB67" s="358"/>
      <c r="AC67" s="358"/>
      <c r="AD67" s="358"/>
    </row>
    <row r="68" s="357" customFormat="1" ht="12.75"/>
    <row r="69" s="357" customFormat="1" ht="12.75"/>
    <row r="70" s="357" customFormat="1" ht="12.75"/>
    <row r="71" s="357" customFormat="1" ht="12.75"/>
    <row r="72" s="357" customFormat="1" ht="12.75"/>
    <row r="73" s="357" customFormat="1" ht="12.75"/>
    <row r="74" s="357" customFormat="1" ht="12.75"/>
    <row r="75" s="357" customFormat="1" ht="12.75"/>
    <row r="76" s="357" customFormat="1" ht="12.75"/>
    <row r="77" s="357" customFormat="1" ht="12.75"/>
    <row r="78" s="357" customFormat="1" ht="12.75"/>
    <row r="79" s="357" customFormat="1" ht="12.75"/>
    <row r="80" s="357" customFormat="1" ht="12.75"/>
    <row r="81" s="357" customFormat="1" ht="12.75"/>
    <row r="82" s="357" customFormat="1" ht="12.75"/>
    <row r="83" s="357" customFormat="1" ht="12.75"/>
    <row r="84" s="357" customFormat="1" ht="12.75"/>
    <row r="85" s="357" customFormat="1" ht="12.75"/>
    <row r="86" s="357" customFormat="1" ht="12.75"/>
    <row r="87" s="357" customFormat="1" ht="12.75"/>
    <row r="88" s="357" customFormat="1" ht="12.75"/>
    <row r="89" s="357" customFormat="1" ht="12.75"/>
    <row r="90" s="357" customFormat="1" ht="12.75"/>
    <row r="91" s="357" customFormat="1" ht="12.75"/>
    <row r="92" s="357" customFormat="1" ht="12.75"/>
    <row r="93" s="357" customFormat="1" ht="12.75"/>
    <row r="94" s="357" customFormat="1" ht="12.75"/>
    <row r="95" s="357" customFormat="1" ht="12.75"/>
    <row r="96" s="357" customFormat="1" ht="12.75"/>
    <row r="97" s="357" customFormat="1" ht="12.75"/>
    <row r="98" s="357" customFormat="1" ht="12.75"/>
    <row r="99" s="357" customFormat="1" ht="12.75"/>
    <row r="100" s="357" customFormat="1" ht="12.75"/>
    <row r="101" s="357" customFormat="1" ht="12.75"/>
    <row r="102" s="357" customFormat="1" ht="12.75"/>
    <row r="103" s="357" customFormat="1" ht="12.75"/>
    <row r="104" s="357" customFormat="1" ht="12.75"/>
    <row r="105" s="357" customFormat="1" ht="12.75"/>
    <row r="106" s="357" customFormat="1" ht="12.75"/>
    <row r="107" s="357" customFormat="1" ht="12.75"/>
    <row r="108" s="357" customFormat="1" ht="12.75"/>
    <row r="109" s="357" customFormat="1" ht="12.75"/>
    <row r="110" s="357" customFormat="1" ht="12.75"/>
    <row r="111" s="357" customFormat="1" ht="12.75"/>
    <row r="112" s="357" customFormat="1" ht="12.75"/>
    <row r="113" s="357" customFormat="1" ht="12.75"/>
    <row r="114" s="357" customFormat="1" ht="12.75"/>
    <row r="115" s="357" customFormat="1" ht="12.75"/>
    <row r="116" s="357" customFormat="1" ht="12.75"/>
    <row r="117" s="357" customFormat="1" ht="12.75"/>
    <row r="118" s="357" customFormat="1" ht="12.75"/>
    <row r="119" s="357" customFormat="1" ht="12.75"/>
    <row r="120" s="357" customFormat="1" ht="12.75"/>
    <row r="121" s="357" customFormat="1" ht="12.75"/>
    <row r="122" s="357" customFormat="1" ht="12.75"/>
    <row r="123" s="357" customFormat="1" ht="12.75"/>
    <row r="124" s="357" customFormat="1" ht="12.75"/>
    <row r="125" s="357" customFormat="1" ht="12.75"/>
    <row r="126" s="357" customFormat="1" ht="12.75"/>
    <row r="127" s="357" customFormat="1" ht="12.75"/>
    <row r="128" s="357" customFormat="1" ht="12.75"/>
    <row r="129" s="357" customFormat="1" ht="12.75"/>
    <row r="130" s="357" customFormat="1" ht="12.75"/>
    <row r="131" s="357" customFormat="1" ht="12.75"/>
    <row r="132" s="357" customFormat="1" ht="12.75"/>
    <row r="133" s="357" customFormat="1" ht="12.75"/>
    <row r="134" s="357" customFormat="1" ht="12.75"/>
    <row r="135" s="357" customFormat="1" ht="12.75"/>
    <row r="136" s="357" customFormat="1" ht="12.75"/>
    <row r="137" s="357" customFormat="1" ht="12.75"/>
    <row r="138" s="357" customFormat="1" ht="12.75"/>
    <row r="139" s="357" customFormat="1" ht="12.75"/>
    <row r="140" s="357" customFormat="1" ht="12.75"/>
    <row r="141" s="357" customFormat="1" ht="12.75"/>
    <row r="142" s="357" customFormat="1" ht="12.75"/>
    <row r="143" s="357" customFormat="1" ht="12.75"/>
    <row r="144" s="357" customFormat="1" ht="12.75"/>
    <row r="145" s="357" customFormat="1" ht="12.75"/>
  </sheetData>
  <sheetProtection/>
  <mergeCells count="150">
    <mergeCell ref="A47:AD47"/>
    <mergeCell ref="D49:AD49"/>
    <mergeCell ref="A52:C52"/>
    <mergeCell ref="D50:AD50"/>
    <mergeCell ref="D51:AD51"/>
    <mergeCell ref="D52:AD52"/>
    <mergeCell ref="A50:C50"/>
    <mergeCell ref="A51:C51"/>
    <mergeCell ref="D42:H42"/>
    <mergeCell ref="D43:H43"/>
    <mergeCell ref="D44:H44"/>
    <mergeCell ref="A42:C42"/>
    <mergeCell ref="A43:C43"/>
    <mergeCell ref="A44:C44"/>
    <mergeCell ref="AA25:AC25"/>
    <mergeCell ref="G17:N17"/>
    <mergeCell ref="V17:AC17"/>
    <mergeCell ref="L23:N23"/>
    <mergeCell ref="L25:N25"/>
    <mergeCell ref="T17:U17"/>
    <mergeCell ref="G19:N19"/>
    <mergeCell ref="I44:K44"/>
    <mergeCell ref="T44:U44"/>
    <mergeCell ref="V44:X44"/>
    <mergeCell ref="AA44:AB44"/>
    <mergeCell ref="P44:Q44"/>
    <mergeCell ref="R44:S44"/>
    <mergeCell ref="AC44:AD44"/>
    <mergeCell ref="L44:M44"/>
    <mergeCell ref="N44:O44"/>
    <mergeCell ref="I42:K42"/>
    <mergeCell ref="L42:M42"/>
    <mergeCell ref="Y44:Z44"/>
    <mergeCell ref="V42:X42"/>
    <mergeCell ref="Y42:Z42"/>
    <mergeCell ref="N42:O42"/>
    <mergeCell ref="Y43:Z43"/>
    <mergeCell ref="L39:U39"/>
    <mergeCell ref="T42:U42"/>
    <mergeCell ref="N41:O41"/>
    <mergeCell ref="P41:Q41"/>
    <mergeCell ref="R41:S41"/>
    <mergeCell ref="L41:M41"/>
    <mergeCell ref="P42:Q42"/>
    <mergeCell ref="AA43:AB43"/>
    <mergeCell ref="AC43:AD43"/>
    <mergeCell ref="I43:K43"/>
    <mergeCell ref="L43:M43"/>
    <mergeCell ref="AC41:AD41"/>
    <mergeCell ref="N43:O43"/>
    <mergeCell ref="P43:Q43"/>
    <mergeCell ref="R43:S43"/>
    <mergeCell ref="T43:U43"/>
    <mergeCell ref="V43:X43"/>
    <mergeCell ref="T41:U41"/>
    <mergeCell ref="AA41:AB41"/>
    <mergeCell ref="AA42:AB42"/>
    <mergeCell ref="AC42:AD42"/>
    <mergeCell ref="V41:X41"/>
    <mergeCell ref="Y41:Z41"/>
    <mergeCell ref="R42:S42"/>
    <mergeCell ref="Y40:Z40"/>
    <mergeCell ref="AA40:AB40"/>
    <mergeCell ref="I39:K40"/>
    <mergeCell ref="I41:K41"/>
    <mergeCell ref="V39:AD39"/>
    <mergeCell ref="L40:M40"/>
    <mergeCell ref="N40:O40"/>
    <mergeCell ref="P40:Q40"/>
    <mergeCell ref="R40:S40"/>
    <mergeCell ref="T40:U40"/>
    <mergeCell ref="V40:X40"/>
    <mergeCell ref="A39:C40"/>
    <mergeCell ref="A41:C41"/>
    <mergeCell ref="D39:H40"/>
    <mergeCell ref="D41:H41"/>
    <mergeCell ref="AC40:AD40"/>
    <mergeCell ref="AC33:AD33"/>
    <mergeCell ref="AC34:AD34"/>
    <mergeCell ref="AC35:AD35"/>
    <mergeCell ref="A37:AD37"/>
    <mergeCell ref="Y33:Z33"/>
    <mergeCell ref="Y34:Z34"/>
    <mergeCell ref="Y35:Z35"/>
    <mergeCell ref="AA33:AB33"/>
    <mergeCell ref="AA34:AB34"/>
    <mergeCell ref="AA35:AB35"/>
    <mergeCell ref="T33:U33"/>
    <mergeCell ref="T34:U34"/>
    <mergeCell ref="T35:U35"/>
    <mergeCell ref="V33:X33"/>
    <mergeCell ref="V34:X34"/>
    <mergeCell ref="V35:X35"/>
    <mergeCell ref="P35:Q35"/>
    <mergeCell ref="R33:S33"/>
    <mergeCell ref="R34:S34"/>
    <mergeCell ref="R35:S35"/>
    <mergeCell ref="P33:Q33"/>
    <mergeCell ref="P34:Q34"/>
    <mergeCell ref="L33:M33"/>
    <mergeCell ref="L35:M35"/>
    <mergeCell ref="L34:M34"/>
    <mergeCell ref="N33:O33"/>
    <mergeCell ref="N34:O34"/>
    <mergeCell ref="N35:O35"/>
    <mergeCell ref="AB7:AC7"/>
    <mergeCell ref="AB9:AC9"/>
    <mergeCell ref="V13:AC13"/>
    <mergeCell ref="A33:B33"/>
    <mergeCell ref="I33:K33"/>
    <mergeCell ref="A31:B32"/>
    <mergeCell ref="C31:H32"/>
    <mergeCell ref="A29:AD29"/>
    <mergeCell ref="V32:X32"/>
    <mergeCell ref="Y32:Z32"/>
    <mergeCell ref="A34:B34"/>
    <mergeCell ref="A35:B35"/>
    <mergeCell ref="C33:H33"/>
    <mergeCell ref="C34:H34"/>
    <mergeCell ref="C35:H35"/>
    <mergeCell ref="I34:K34"/>
    <mergeCell ref="I35:K35"/>
    <mergeCell ref="L31:U31"/>
    <mergeCell ref="V31:AD31"/>
    <mergeCell ref="I31:K32"/>
    <mergeCell ref="L32:M32"/>
    <mergeCell ref="N32:O32"/>
    <mergeCell ref="P32:Q32"/>
    <mergeCell ref="R32:S32"/>
    <mergeCell ref="T32:U32"/>
    <mergeCell ref="AA32:AB32"/>
    <mergeCell ref="AC32:AD32"/>
    <mergeCell ref="L27:N27"/>
    <mergeCell ref="A15:AD15"/>
    <mergeCell ref="AA19:AC19"/>
    <mergeCell ref="AA23:AC23"/>
    <mergeCell ref="AA27:AC27"/>
    <mergeCell ref="L21:N21"/>
    <mergeCell ref="AA21:AC21"/>
    <mergeCell ref="P17:S17"/>
    <mergeCell ref="A3:AD3"/>
    <mergeCell ref="E17:F17"/>
    <mergeCell ref="G13:N13"/>
    <mergeCell ref="E7:F7"/>
    <mergeCell ref="E9:F9"/>
    <mergeCell ref="E11:F11"/>
    <mergeCell ref="G7:N7"/>
    <mergeCell ref="G9:N9"/>
    <mergeCell ref="G11:N11"/>
    <mergeCell ref="V11:AC11"/>
  </mergeCells>
  <printOptions horizontalCentered="1"/>
  <pageMargins left="0.7874015748031497" right="0.7874015748031497" top="0.5905511811023623" bottom="0.7874015748031497" header="0" footer="0"/>
  <pageSetup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AS56"/>
  <sheetViews>
    <sheetView workbookViewId="0" topLeftCell="A1">
      <selection activeCell="A1" sqref="A1:AF1"/>
    </sheetView>
  </sheetViews>
  <sheetFormatPr defaultColWidth="9.00390625" defaultRowHeight="12.75"/>
  <cols>
    <col min="1" max="32" width="2.75390625" style="0" customWidth="1"/>
    <col min="33" max="40" width="2.75390625" style="357" customWidth="1"/>
    <col min="41" max="41" width="10.00390625" style="357" customWidth="1"/>
    <col min="42" max="61" width="9.125" style="357" customWidth="1"/>
  </cols>
  <sheetData>
    <row r="1" spans="1:45" ht="18.75" thickBot="1">
      <c r="A1" s="224" t="s">
        <v>56</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6"/>
      <c r="AP1" s="359"/>
      <c r="AQ1" s="359"/>
      <c r="AR1" s="359"/>
      <c r="AS1" s="359"/>
    </row>
    <row r="2" spans="1:32" ht="13.5" thickBot="1">
      <c r="A2" s="20"/>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row>
    <row r="3" spans="1:44" ht="12.75">
      <c r="A3" s="20"/>
      <c r="B3" s="2"/>
      <c r="C3" s="3"/>
      <c r="D3" s="3"/>
      <c r="E3" s="3"/>
      <c r="F3" s="3"/>
      <c r="G3" s="3"/>
      <c r="H3" s="3"/>
      <c r="I3" s="3"/>
      <c r="J3" s="3"/>
      <c r="K3" s="3"/>
      <c r="L3" s="3"/>
      <c r="M3" s="3"/>
      <c r="N3" s="3"/>
      <c r="O3" s="3"/>
      <c r="P3" s="3"/>
      <c r="Q3" s="3"/>
      <c r="R3" s="3"/>
      <c r="S3" s="3"/>
      <c r="T3" s="3"/>
      <c r="U3" s="3"/>
      <c r="V3" s="3"/>
      <c r="W3" s="3"/>
      <c r="X3" s="3"/>
      <c r="Y3" s="3"/>
      <c r="Z3" s="3"/>
      <c r="AA3" s="3"/>
      <c r="AB3" s="3"/>
      <c r="AC3" s="3"/>
      <c r="AD3" s="3"/>
      <c r="AE3" s="3"/>
      <c r="AF3" s="4"/>
      <c r="AG3" s="360"/>
      <c r="AH3" s="360"/>
      <c r="AI3" s="360"/>
      <c r="AJ3" s="360"/>
      <c r="AK3" s="360"/>
      <c r="AP3" s="360"/>
      <c r="AQ3" s="360"/>
      <c r="AR3" s="360"/>
    </row>
    <row r="4" spans="1:44" ht="12.75">
      <c r="A4" s="20"/>
      <c r="B4" s="6"/>
      <c r="C4" s="7"/>
      <c r="D4" s="7"/>
      <c r="E4" s="7"/>
      <c r="F4" s="7"/>
      <c r="G4" s="7"/>
      <c r="H4" s="7"/>
      <c r="I4" s="7"/>
      <c r="J4" s="7"/>
      <c r="K4" s="7"/>
      <c r="L4" s="7"/>
      <c r="M4" s="7"/>
      <c r="N4" s="7"/>
      <c r="O4" s="7"/>
      <c r="P4" s="7"/>
      <c r="Q4" s="7"/>
      <c r="R4" s="7"/>
      <c r="S4" s="8"/>
      <c r="T4" s="7"/>
      <c r="U4" s="7"/>
      <c r="V4" s="7"/>
      <c r="W4" s="7"/>
      <c r="X4" s="7"/>
      <c r="Y4" s="7"/>
      <c r="Z4" s="7"/>
      <c r="AA4" s="7"/>
      <c r="AB4" s="7"/>
      <c r="AC4" s="7"/>
      <c r="AD4" s="7"/>
      <c r="AE4" s="7"/>
      <c r="AF4" s="9"/>
      <c r="AG4" s="360"/>
      <c r="AH4" s="360"/>
      <c r="AI4" s="360"/>
      <c r="AJ4" s="360"/>
      <c r="AK4" s="360"/>
      <c r="AP4" s="360"/>
      <c r="AQ4" s="360"/>
      <c r="AR4" s="360"/>
    </row>
    <row r="5" spans="1:44" ht="12.75">
      <c r="A5" s="20"/>
      <c r="B5" s="6"/>
      <c r="C5" s="7"/>
      <c r="D5" s="62" t="s">
        <v>57</v>
      </c>
      <c r="E5" s="7"/>
      <c r="F5" s="7"/>
      <c r="G5" s="7"/>
      <c r="H5" s="7"/>
      <c r="I5" s="7"/>
      <c r="J5" s="7"/>
      <c r="K5" s="7"/>
      <c r="L5" s="7"/>
      <c r="M5" s="7"/>
      <c r="N5" s="7"/>
      <c r="O5" s="7"/>
      <c r="P5" s="7"/>
      <c r="Q5" s="7"/>
      <c r="R5" s="7"/>
      <c r="S5" s="7"/>
      <c r="T5" s="62" t="s">
        <v>100</v>
      </c>
      <c r="U5" s="62" t="s">
        <v>101</v>
      </c>
      <c r="V5" s="62" t="s">
        <v>102</v>
      </c>
      <c r="W5" s="62" t="s">
        <v>111</v>
      </c>
      <c r="X5" s="62" t="s">
        <v>103</v>
      </c>
      <c r="Y5" s="7"/>
      <c r="Z5" s="7"/>
      <c r="AA5" s="7"/>
      <c r="AB5" s="7"/>
      <c r="AC5" s="7"/>
      <c r="AD5" s="7"/>
      <c r="AE5" s="7"/>
      <c r="AF5" s="9"/>
      <c r="AG5" s="360"/>
      <c r="AH5" s="360"/>
      <c r="AI5" s="360"/>
      <c r="AJ5" s="360"/>
      <c r="AK5" s="360"/>
      <c r="AP5" s="360"/>
      <c r="AQ5" s="360"/>
      <c r="AR5" s="360"/>
    </row>
    <row r="6" spans="1:44" ht="12.75">
      <c r="A6" s="20"/>
      <c r="B6" s="6"/>
      <c r="C6" s="7"/>
      <c r="D6" s="62" t="s">
        <v>58</v>
      </c>
      <c r="E6" s="7"/>
      <c r="F6" s="7"/>
      <c r="G6" s="7"/>
      <c r="H6" s="7"/>
      <c r="I6" s="7"/>
      <c r="J6" s="7"/>
      <c r="K6" s="7"/>
      <c r="L6" s="7"/>
      <c r="M6" s="7"/>
      <c r="N6" s="7"/>
      <c r="O6" s="7"/>
      <c r="P6" s="8" t="s">
        <v>33</v>
      </c>
      <c r="Q6" s="7"/>
      <c r="R6" s="7"/>
      <c r="S6" s="7"/>
      <c r="T6" s="7"/>
      <c r="U6" s="7"/>
      <c r="V6" s="7"/>
      <c r="W6" s="7"/>
      <c r="X6" s="7"/>
      <c r="Y6" s="7"/>
      <c r="Z6" s="7"/>
      <c r="AA6" s="7"/>
      <c r="AB6" s="7"/>
      <c r="AC6" s="7"/>
      <c r="AD6" s="7"/>
      <c r="AE6" s="7"/>
      <c r="AF6" s="9"/>
      <c r="AG6" s="360"/>
      <c r="AH6" s="360"/>
      <c r="AI6" s="360"/>
      <c r="AJ6" s="360"/>
      <c r="AK6" s="360"/>
      <c r="AP6" s="360"/>
      <c r="AQ6" s="360"/>
      <c r="AR6" s="360"/>
    </row>
    <row r="7" spans="1:44" ht="12.75">
      <c r="A7" s="20"/>
      <c r="B7" s="6"/>
      <c r="C7" s="7"/>
      <c r="D7" s="62" t="s">
        <v>59</v>
      </c>
      <c r="E7" s="7"/>
      <c r="F7" s="7"/>
      <c r="G7" s="7"/>
      <c r="H7" s="7"/>
      <c r="I7" s="7"/>
      <c r="J7" s="7"/>
      <c r="K7" s="7"/>
      <c r="L7" s="7"/>
      <c r="M7" s="7"/>
      <c r="N7" s="7"/>
      <c r="O7" s="7"/>
      <c r="P7" s="7"/>
      <c r="Q7" s="7"/>
      <c r="R7" s="7"/>
      <c r="S7" s="7"/>
      <c r="T7" s="7"/>
      <c r="U7" s="7"/>
      <c r="V7" s="7"/>
      <c r="W7" s="7"/>
      <c r="X7" s="7"/>
      <c r="Y7" s="7"/>
      <c r="Z7" s="7"/>
      <c r="AA7" s="7"/>
      <c r="AB7" s="7"/>
      <c r="AC7" s="7"/>
      <c r="AD7" s="7"/>
      <c r="AE7" s="7"/>
      <c r="AF7" s="9"/>
      <c r="AG7" s="360"/>
      <c r="AH7" s="360"/>
      <c r="AI7" s="360"/>
      <c r="AJ7" s="360"/>
      <c r="AK7" s="360"/>
      <c r="AP7" s="360"/>
      <c r="AQ7" s="360"/>
      <c r="AR7" s="360"/>
    </row>
    <row r="8" spans="1:44" ht="12.75">
      <c r="A8" s="20"/>
      <c r="B8" s="6"/>
      <c r="C8" s="7"/>
      <c r="D8" s="62" t="s">
        <v>60</v>
      </c>
      <c r="E8" s="7"/>
      <c r="F8" s="7"/>
      <c r="G8" s="7"/>
      <c r="H8" s="7"/>
      <c r="I8" s="7"/>
      <c r="J8" s="7"/>
      <c r="K8" s="7"/>
      <c r="L8" s="7"/>
      <c r="M8" s="7"/>
      <c r="N8" s="7"/>
      <c r="O8" s="7"/>
      <c r="P8" s="7"/>
      <c r="Q8" s="7"/>
      <c r="R8" s="7"/>
      <c r="S8" s="7"/>
      <c r="T8" s="8"/>
      <c r="U8" s="8"/>
      <c r="V8" s="8"/>
      <c r="W8" s="8"/>
      <c r="X8" s="8"/>
      <c r="Y8" s="7"/>
      <c r="Z8" s="7"/>
      <c r="AA8" s="7"/>
      <c r="AB8" s="7"/>
      <c r="AC8" s="7"/>
      <c r="AD8" s="7"/>
      <c r="AE8" s="7"/>
      <c r="AF8" s="9"/>
      <c r="AG8" s="360"/>
      <c r="AH8" s="360"/>
      <c r="AI8" s="360"/>
      <c r="AJ8" s="360"/>
      <c r="AK8" s="360"/>
      <c r="AP8" s="360"/>
      <c r="AQ8" s="360"/>
      <c r="AR8" s="360"/>
    </row>
    <row r="9" spans="1:44" ht="12.75">
      <c r="A9" s="20"/>
      <c r="B9" s="6"/>
      <c r="C9" s="7"/>
      <c r="D9" s="62" t="s">
        <v>61</v>
      </c>
      <c r="E9" s="7"/>
      <c r="F9" s="7"/>
      <c r="G9" s="7"/>
      <c r="H9" s="7"/>
      <c r="I9" s="7"/>
      <c r="J9" s="7"/>
      <c r="K9" s="7"/>
      <c r="L9" s="7"/>
      <c r="M9" s="7"/>
      <c r="N9" s="7"/>
      <c r="O9" s="7"/>
      <c r="P9" s="7"/>
      <c r="Q9" s="7"/>
      <c r="R9" s="7"/>
      <c r="S9" s="7"/>
      <c r="T9" s="7"/>
      <c r="U9" s="7"/>
      <c r="V9" s="7"/>
      <c r="W9" s="7"/>
      <c r="X9" s="7"/>
      <c r="Y9" s="7"/>
      <c r="Z9" s="7"/>
      <c r="AA9" s="7"/>
      <c r="AB9" s="7"/>
      <c r="AC9" s="7"/>
      <c r="AD9" s="7"/>
      <c r="AE9" s="7"/>
      <c r="AF9" s="9"/>
      <c r="AG9" s="360"/>
      <c r="AH9" s="360"/>
      <c r="AI9" s="360"/>
      <c r="AJ9" s="360"/>
      <c r="AK9" s="360"/>
      <c r="AP9" s="360"/>
      <c r="AQ9" s="360"/>
      <c r="AR9" s="360"/>
    </row>
    <row r="10" spans="1:44" ht="13.5" thickBot="1">
      <c r="A10" s="20"/>
      <c r="B10" s="6"/>
      <c r="C10" s="7"/>
      <c r="D10" s="62" t="s">
        <v>62</v>
      </c>
      <c r="E10" s="7"/>
      <c r="F10" s="7"/>
      <c r="G10" s="7"/>
      <c r="H10" s="10" t="s">
        <v>33</v>
      </c>
      <c r="I10" s="10"/>
      <c r="J10" s="10"/>
      <c r="K10" s="10"/>
      <c r="L10" s="10"/>
      <c r="M10" s="10"/>
      <c r="N10" s="10"/>
      <c r="O10" s="10"/>
      <c r="P10" s="10"/>
      <c r="Q10" s="10"/>
      <c r="R10" s="10"/>
      <c r="S10" s="10"/>
      <c r="T10" s="10"/>
      <c r="U10" s="10"/>
      <c r="V10" s="10"/>
      <c r="W10" s="10"/>
      <c r="X10" s="10"/>
      <c r="Y10" s="10"/>
      <c r="Z10" s="10"/>
      <c r="AA10" s="10"/>
      <c r="AB10" s="10"/>
      <c r="AC10" s="10"/>
      <c r="AD10" s="10"/>
      <c r="AE10" s="10"/>
      <c r="AF10" s="9"/>
      <c r="AG10" s="360"/>
      <c r="AH10" s="360"/>
      <c r="AI10" s="360"/>
      <c r="AJ10" s="360" t="s">
        <v>33</v>
      </c>
      <c r="AK10" s="360"/>
      <c r="AP10" s="360"/>
      <c r="AQ10" s="360"/>
      <c r="AR10" s="360"/>
    </row>
    <row r="11" spans="1:44" ht="12.75">
      <c r="A11" s="20"/>
      <c r="B11" s="6"/>
      <c r="C11" s="7"/>
      <c r="D11" s="62" t="s">
        <v>60</v>
      </c>
      <c r="E11" s="7"/>
      <c r="F11" s="7"/>
      <c r="G11" s="7"/>
      <c r="H11" s="7"/>
      <c r="I11" s="7"/>
      <c r="J11" s="7"/>
      <c r="K11" s="62" t="s">
        <v>66</v>
      </c>
      <c r="L11" s="5"/>
      <c r="M11" s="16"/>
      <c r="N11" s="17"/>
      <c r="O11" s="17"/>
      <c r="P11" s="17"/>
      <c r="Q11" s="17"/>
      <c r="R11" s="17"/>
      <c r="S11" s="17"/>
      <c r="T11" s="17"/>
      <c r="U11" s="17"/>
      <c r="V11" s="17"/>
      <c r="W11" s="17" t="s">
        <v>33</v>
      </c>
      <c r="X11" s="18"/>
      <c r="Y11" s="18"/>
      <c r="Z11" s="18"/>
      <c r="AA11" s="17"/>
      <c r="AB11" s="4"/>
      <c r="AC11" s="11"/>
      <c r="AD11" s="7"/>
      <c r="AE11" s="7"/>
      <c r="AF11" s="9"/>
      <c r="AG11" s="361"/>
      <c r="AH11" s="361"/>
      <c r="AI11" s="360"/>
      <c r="AJ11" s="360" t="s">
        <v>33</v>
      </c>
      <c r="AK11" s="360"/>
      <c r="AP11" s="360"/>
      <c r="AQ11" s="360"/>
      <c r="AR11" s="360"/>
    </row>
    <row r="12" spans="1:44" ht="12.75">
      <c r="A12" s="20"/>
      <c r="B12" s="6"/>
      <c r="C12" s="7"/>
      <c r="D12" s="62" t="s">
        <v>66</v>
      </c>
      <c r="E12" s="7"/>
      <c r="F12" s="7"/>
      <c r="G12" s="7"/>
      <c r="H12" s="7"/>
      <c r="I12" s="7"/>
      <c r="J12" s="7"/>
      <c r="K12" s="62" t="s">
        <v>68</v>
      </c>
      <c r="L12" s="5"/>
      <c r="M12" s="59"/>
      <c r="N12" s="56"/>
      <c r="O12" s="56"/>
      <c r="P12" s="56"/>
      <c r="Q12" s="56"/>
      <c r="R12" s="56"/>
      <c r="S12" s="56"/>
      <c r="T12" s="56"/>
      <c r="U12" s="56" t="s">
        <v>33</v>
      </c>
      <c r="V12" s="56" t="s">
        <v>33</v>
      </c>
      <c r="W12" s="56" t="s">
        <v>33</v>
      </c>
      <c r="X12" s="57"/>
      <c r="Y12" s="56"/>
      <c r="Z12" s="56"/>
      <c r="AA12" s="57"/>
      <c r="AB12" s="9"/>
      <c r="AC12" s="11" t="s">
        <v>33</v>
      </c>
      <c r="AD12" s="7"/>
      <c r="AE12" s="7"/>
      <c r="AF12" s="9"/>
      <c r="AG12" s="361"/>
      <c r="AH12" s="361"/>
      <c r="AI12" s="360"/>
      <c r="AJ12" s="360" t="s">
        <v>33</v>
      </c>
      <c r="AK12" s="360"/>
      <c r="AP12" s="360"/>
      <c r="AQ12" s="360"/>
      <c r="AR12" s="360"/>
    </row>
    <row r="13" spans="1:44" ht="12.75">
      <c r="A13" s="20"/>
      <c r="B13" s="6"/>
      <c r="C13" s="7"/>
      <c r="D13" s="62" t="s">
        <v>68</v>
      </c>
      <c r="E13" s="7"/>
      <c r="F13" s="7"/>
      <c r="G13" s="7"/>
      <c r="H13" s="7"/>
      <c r="I13" s="7"/>
      <c r="J13" s="7"/>
      <c r="K13" s="62" t="s">
        <v>59</v>
      </c>
      <c r="L13" s="5"/>
      <c r="M13" s="59"/>
      <c r="N13" s="56" t="s">
        <v>33</v>
      </c>
      <c r="O13" s="56"/>
      <c r="P13" s="56"/>
      <c r="Q13" s="56"/>
      <c r="R13" s="56"/>
      <c r="S13" s="56"/>
      <c r="T13" s="56"/>
      <c r="U13" s="56"/>
      <c r="V13" s="56"/>
      <c r="W13" s="56" t="s">
        <v>33</v>
      </c>
      <c r="X13" s="57"/>
      <c r="Y13" s="57"/>
      <c r="Z13" s="57"/>
      <c r="AA13" s="57"/>
      <c r="AB13" s="9"/>
      <c r="AC13" s="11" t="s">
        <v>33</v>
      </c>
      <c r="AD13" s="7"/>
      <c r="AE13" s="7"/>
      <c r="AF13" s="9"/>
      <c r="AG13" s="361"/>
      <c r="AH13" s="361"/>
      <c r="AI13" s="360"/>
      <c r="AJ13" s="360" t="s">
        <v>33</v>
      </c>
      <c r="AK13" s="360"/>
      <c r="AP13" s="360"/>
      <c r="AQ13" s="360"/>
      <c r="AR13" s="360"/>
    </row>
    <row r="14" spans="1:45" ht="12.75">
      <c r="A14" s="20"/>
      <c r="B14" s="6"/>
      <c r="C14" s="7"/>
      <c r="D14" s="62"/>
      <c r="E14" s="7"/>
      <c r="F14" s="7"/>
      <c r="G14" s="7"/>
      <c r="H14" s="7"/>
      <c r="I14" s="7"/>
      <c r="J14" s="7"/>
      <c r="K14" s="62" t="s">
        <v>104</v>
      </c>
      <c r="L14" s="5"/>
      <c r="M14" s="59" t="s">
        <v>33</v>
      </c>
      <c r="N14" s="56" t="s">
        <v>33</v>
      </c>
      <c r="O14" s="56" t="s">
        <v>33</v>
      </c>
      <c r="P14" s="56" t="s">
        <v>33</v>
      </c>
      <c r="Q14" s="56" t="s">
        <v>33</v>
      </c>
      <c r="R14" s="56" t="s">
        <v>33</v>
      </c>
      <c r="S14" s="56" t="s">
        <v>33</v>
      </c>
      <c r="T14" s="56" t="s">
        <v>33</v>
      </c>
      <c r="U14" s="56" t="s">
        <v>33</v>
      </c>
      <c r="V14" s="56" t="s">
        <v>33</v>
      </c>
      <c r="W14" s="56" t="s">
        <v>33</v>
      </c>
      <c r="X14" s="57" t="s">
        <v>33</v>
      </c>
      <c r="Y14" s="57"/>
      <c r="Z14" s="57"/>
      <c r="AA14" s="57"/>
      <c r="AB14" s="9"/>
      <c r="AC14" s="11"/>
      <c r="AD14" s="7"/>
      <c r="AE14" s="7"/>
      <c r="AF14" s="9"/>
      <c r="AG14" s="361"/>
      <c r="AH14" s="361"/>
      <c r="AI14" s="360"/>
      <c r="AJ14" s="360" t="s">
        <v>33</v>
      </c>
      <c r="AK14" s="360"/>
      <c r="AP14" s="360"/>
      <c r="AQ14" s="360"/>
      <c r="AR14" s="360"/>
      <c r="AS14" s="362"/>
    </row>
    <row r="15" spans="1:44" ht="13.5" thickBot="1">
      <c r="A15" s="20"/>
      <c r="B15" s="6"/>
      <c r="C15" s="7"/>
      <c r="D15" s="62" t="s">
        <v>71</v>
      </c>
      <c r="E15" s="7"/>
      <c r="F15" s="7"/>
      <c r="G15" s="7"/>
      <c r="H15" s="12"/>
      <c r="I15" s="12"/>
      <c r="J15" s="12"/>
      <c r="K15" s="63" t="s">
        <v>105</v>
      </c>
      <c r="L15" s="58"/>
      <c r="M15" s="60"/>
      <c r="N15" s="61"/>
      <c r="O15" s="61"/>
      <c r="P15" s="61"/>
      <c r="Q15" s="61"/>
      <c r="R15" s="61"/>
      <c r="S15" s="61"/>
      <c r="T15" s="61"/>
      <c r="U15" s="61"/>
      <c r="V15" s="61"/>
      <c r="W15" s="61"/>
      <c r="X15" s="61"/>
      <c r="Y15" s="61"/>
      <c r="Z15" s="61"/>
      <c r="AA15" s="61"/>
      <c r="AB15" s="15"/>
      <c r="AC15" s="64"/>
      <c r="AD15" s="10"/>
      <c r="AE15" s="10"/>
      <c r="AF15" s="9"/>
      <c r="AG15" s="360"/>
      <c r="AH15" s="360"/>
      <c r="AI15" s="360"/>
      <c r="AJ15" s="360" t="s">
        <v>33</v>
      </c>
      <c r="AK15" s="360"/>
      <c r="AP15" s="360"/>
      <c r="AQ15" s="360"/>
      <c r="AR15" s="360"/>
    </row>
    <row r="16" spans="1:44" ht="12.75">
      <c r="A16" s="20"/>
      <c r="B16" s="6"/>
      <c r="C16" s="7"/>
      <c r="D16" s="62" t="s">
        <v>72</v>
      </c>
      <c r="E16" s="7"/>
      <c r="F16" s="7"/>
      <c r="G16" s="7"/>
      <c r="H16" s="7"/>
      <c r="I16" s="7"/>
      <c r="J16" s="7"/>
      <c r="K16" s="7"/>
      <c r="L16" s="7"/>
      <c r="M16" s="12"/>
      <c r="N16" s="12" t="s">
        <v>73</v>
      </c>
      <c r="O16" s="12" t="s">
        <v>33</v>
      </c>
      <c r="P16" s="12" t="s">
        <v>33</v>
      </c>
      <c r="Q16" s="12" t="s">
        <v>33</v>
      </c>
      <c r="R16" s="12" t="s">
        <v>33</v>
      </c>
      <c r="S16" s="12"/>
      <c r="T16" s="12"/>
      <c r="U16" s="12"/>
      <c r="V16" s="12"/>
      <c r="W16" s="12"/>
      <c r="X16" s="12"/>
      <c r="Y16" s="12"/>
      <c r="Z16" s="12"/>
      <c r="AA16" s="12"/>
      <c r="AB16" s="12"/>
      <c r="AC16" s="7"/>
      <c r="AD16" s="7"/>
      <c r="AE16" s="7"/>
      <c r="AF16" s="9"/>
      <c r="AG16" s="360"/>
      <c r="AH16" s="360"/>
      <c r="AI16" s="360"/>
      <c r="AJ16" s="360" t="s">
        <v>33</v>
      </c>
      <c r="AK16" s="360"/>
      <c r="AP16" s="360"/>
      <c r="AQ16" s="360"/>
      <c r="AR16" s="360"/>
    </row>
    <row r="17" spans="1:44" ht="12.75">
      <c r="A17" s="20"/>
      <c r="B17" s="6"/>
      <c r="C17" s="7"/>
      <c r="D17" s="62"/>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9"/>
      <c r="AG17" s="360"/>
      <c r="AH17" s="360"/>
      <c r="AI17" s="360"/>
      <c r="AJ17" s="360"/>
      <c r="AK17" s="360"/>
      <c r="AP17" s="360"/>
      <c r="AQ17" s="360"/>
      <c r="AR17" s="360"/>
    </row>
    <row r="18" spans="1:44" ht="12.75">
      <c r="A18" s="20"/>
      <c r="B18" s="6"/>
      <c r="C18" s="7"/>
      <c r="D18" s="7"/>
      <c r="E18" s="7"/>
      <c r="F18" s="7"/>
      <c r="G18" s="7"/>
      <c r="H18" s="7"/>
      <c r="I18" s="7"/>
      <c r="J18" s="7"/>
      <c r="K18" s="7"/>
      <c r="L18" s="7"/>
      <c r="M18" s="7"/>
      <c r="N18" s="7"/>
      <c r="O18" s="7"/>
      <c r="P18" s="7" t="s">
        <v>33</v>
      </c>
      <c r="Q18" s="7" t="s">
        <v>33</v>
      </c>
      <c r="R18" s="7" t="s">
        <v>33</v>
      </c>
      <c r="S18" s="7" t="s">
        <v>33</v>
      </c>
      <c r="T18" s="8" t="s">
        <v>33</v>
      </c>
      <c r="U18" s="8" t="s">
        <v>33</v>
      </c>
      <c r="V18" s="8" t="s">
        <v>33</v>
      </c>
      <c r="W18" s="8" t="s">
        <v>33</v>
      </c>
      <c r="X18" s="8" t="s">
        <v>33</v>
      </c>
      <c r="Y18" s="7"/>
      <c r="Z18" s="7"/>
      <c r="AA18" s="7"/>
      <c r="AB18" s="7"/>
      <c r="AC18" s="7"/>
      <c r="AD18" s="7"/>
      <c r="AE18" s="7"/>
      <c r="AF18" s="9"/>
      <c r="AG18" s="360"/>
      <c r="AH18" s="360"/>
      <c r="AI18" s="360"/>
      <c r="AJ18" s="360"/>
      <c r="AK18" s="360"/>
      <c r="AP18" s="360"/>
      <c r="AQ18" s="360"/>
      <c r="AR18" s="360"/>
    </row>
    <row r="19" spans="1:44" ht="12.75">
      <c r="A19" s="20"/>
      <c r="B19" s="6"/>
      <c r="C19" s="7"/>
      <c r="D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9"/>
      <c r="AG19" s="360"/>
      <c r="AH19" s="360"/>
      <c r="AI19" s="360"/>
      <c r="AJ19" s="360"/>
      <c r="AK19" s="360"/>
      <c r="AP19" s="360"/>
      <c r="AQ19" s="360"/>
      <c r="AR19" s="360"/>
    </row>
    <row r="20" spans="1:44" ht="12.75">
      <c r="A20" s="20"/>
      <c r="B20" s="6"/>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9"/>
      <c r="AG20" s="360"/>
      <c r="AH20" s="360"/>
      <c r="AI20" s="360"/>
      <c r="AJ20" s="360"/>
      <c r="AK20" s="360"/>
      <c r="AP20" s="360"/>
      <c r="AQ20" s="360"/>
      <c r="AR20" s="360"/>
    </row>
    <row r="21" spans="1:44" ht="12.75">
      <c r="A21" s="20"/>
      <c r="B21" s="6"/>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9"/>
      <c r="AG21" s="360"/>
      <c r="AH21" s="360"/>
      <c r="AI21" s="360"/>
      <c r="AJ21" s="360"/>
      <c r="AK21" s="360"/>
      <c r="AP21" s="360"/>
      <c r="AQ21" s="360"/>
      <c r="AR21" s="360"/>
    </row>
    <row r="22" spans="1:44" ht="13.5" thickBot="1">
      <c r="A22" s="20"/>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5"/>
      <c r="AG22" s="360"/>
      <c r="AH22" s="360"/>
      <c r="AI22" s="360"/>
      <c r="AJ22" s="360"/>
      <c r="AK22" s="360"/>
      <c r="AP22" s="360"/>
      <c r="AQ22" s="360"/>
      <c r="AR22" s="360"/>
    </row>
    <row r="23" spans="1:32" ht="13.5" thickBot="1">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row>
    <row r="24" spans="1:45" ht="18" customHeight="1" thickBot="1">
      <c r="A24" s="224" t="s">
        <v>74</v>
      </c>
      <c r="B24" s="225"/>
      <c r="C24" s="225"/>
      <c r="D24" s="225"/>
      <c r="E24" s="225"/>
      <c r="F24" s="225"/>
      <c r="G24" s="225"/>
      <c r="H24" s="225"/>
      <c r="I24" s="225"/>
      <c r="J24" s="225"/>
      <c r="K24" s="225"/>
      <c r="L24" s="225"/>
      <c r="M24" s="225"/>
      <c r="N24" s="225"/>
      <c r="O24" s="225"/>
      <c r="P24" s="225"/>
      <c r="Q24" s="225"/>
      <c r="R24" s="225"/>
      <c r="S24" s="225"/>
      <c r="T24" s="225"/>
      <c r="U24" s="225"/>
      <c r="V24" s="225"/>
      <c r="W24" s="225"/>
      <c r="X24" s="225"/>
      <c r="Y24" s="225"/>
      <c r="Z24" s="225"/>
      <c r="AA24" s="225"/>
      <c r="AB24" s="225"/>
      <c r="AC24" s="225"/>
      <c r="AD24" s="225"/>
      <c r="AE24" s="225"/>
      <c r="AF24" s="226"/>
      <c r="AG24" s="360"/>
      <c r="AH24" s="360"/>
      <c r="AI24" s="360"/>
      <c r="AJ24" s="360"/>
      <c r="AK24" s="360"/>
      <c r="AP24" s="359"/>
      <c r="AQ24" s="359"/>
      <c r="AR24" s="359"/>
      <c r="AS24" s="359"/>
    </row>
    <row r="25" spans="1:45" ht="13.5" thickBot="1">
      <c r="A25" s="86"/>
      <c r="B25" s="86"/>
      <c r="C25" s="86"/>
      <c r="D25" s="86"/>
      <c r="E25" s="86"/>
      <c r="F25" s="86"/>
      <c r="G25" s="86"/>
      <c r="H25" s="86"/>
      <c r="I25" s="86"/>
      <c r="J25" s="86"/>
      <c r="K25" s="86"/>
      <c r="L25" s="86"/>
      <c r="M25" s="86"/>
      <c r="N25" s="86"/>
      <c r="O25" s="86"/>
      <c r="P25" s="86"/>
      <c r="Q25" s="86"/>
      <c r="R25" s="86"/>
      <c r="S25" s="86"/>
      <c r="T25" s="86"/>
      <c r="U25" s="86"/>
      <c r="V25" s="86"/>
      <c r="W25" s="86"/>
      <c r="X25" s="86"/>
      <c r="Y25" s="86"/>
      <c r="Z25" s="86"/>
      <c r="AA25" s="86"/>
      <c r="AB25" s="86"/>
      <c r="AC25" s="86"/>
      <c r="AD25" s="86"/>
      <c r="AE25" s="86"/>
      <c r="AF25" s="86"/>
      <c r="AG25" s="363"/>
      <c r="AH25" s="363"/>
      <c r="AI25" s="363"/>
      <c r="AJ25" s="363"/>
      <c r="AK25" s="363"/>
      <c r="AL25" s="363"/>
      <c r="AM25" s="363"/>
      <c r="AN25" s="363"/>
      <c r="AO25" s="363"/>
      <c r="AP25" s="364"/>
      <c r="AQ25" s="364"/>
      <c r="AR25" s="364"/>
      <c r="AS25" s="364"/>
    </row>
    <row r="26" spans="1:44" ht="12.75">
      <c r="A26" s="20"/>
      <c r="B26" s="66"/>
      <c r="C26" s="67"/>
      <c r="D26" s="67"/>
      <c r="E26" s="67"/>
      <c r="F26" s="67"/>
      <c r="G26" s="67"/>
      <c r="H26" s="67"/>
      <c r="I26" s="67"/>
      <c r="J26" s="67"/>
      <c r="K26" s="67"/>
      <c r="L26" s="67"/>
      <c r="M26" s="67"/>
      <c r="N26" s="67"/>
      <c r="O26" s="67"/>
      <c r="P26" s="67"/>
      <c r="Q26" s="67"/>
      <c r="R26" s="67"/>
      <c r="S26" s="67"/>
      <c r="T26" s="67"/>
      <c r="U26" s="67"/>
      <c r="V26" s="67"/>
      <c r="W26" s="67"/>
      <c r="X26" s="67"/>
      <c r="Y26" s="67"/>
      <c r="Z26" s="67"/>
      <c r="AA26" s="67"/>
      <c r="AB26" s="67"/>
      <c r="AC26" s="67"/>
      <c r="AD26" s="67"/>
      <c r="AE26" s="67"/>
      <c r="AF26" s="68"/>
      <c r="AG26" s="365"/>
      <c r="AH26" s="365"/>
      <c r="AI26" s="365"/>
      <c r="AJ26" s="365"/>
      <c r="AK26" s="365"/>
      <c r="AL26" s="365"/>
      <c r="AM26" s="365"/>
      <c r="AN26" s="365"/>
      <c r="AO26" s="365"/>
      <c r="AP26" s="365"/>
      <c r="AQ26" s="365"/>
      <c r="AR26" s="365"/>
    </row>
    <row r="27" spans="1:44" ht="12.75">
      <c r="A27" s="20"/>
      <c r="B27" s="70"/>
      <c r="C27" s="69"/>
      <c r="D27" s="69"/>
      <c r="E27" s="69"/>
      <c r="F27" s="69"/>
      <c r="G27" s="69"/>
      <c r="H27" s="69"/>
      <c r="I27" s="69"/>
      <c r="J27" s="69"/>
      <c r="K27" s="69"/>
      <c r="L27" s="69"/>
      <c r="M27" s="69"/>
      <c r="N27" s="69"/>
      <c r="O27" s="69"/>
      <c r="P27" s="69"/>
      <c r="Q27" s="69"/>
      <c r="R27" s="69"/>
      <c r="S27" s="69"/>
      <c r="T27" s="69"/>
      <c r="U27" s="69"/>
      <c r="V27" s="69"/>
      <c r="W27" s="69"/>
      <c r="X27" s="69"/>
      <c r="Y27" s="69"/>
      <c r="Z27" s="69"/>
      <c r="AA27" s="69"/>
      <c r="AB27" s="69"/>
      <c r="AC27" s="69"/>
      <c r="AD27" s="69"/>
      <c r="AE27" s="69"/>
      <c r="AF27" s="71"/>
      <c r="AG27" s="365"/>
      <c r="AH27" s="365"/>
      <c r="AI27" s="365"/>
      <c r="AJ27" s="365"/>
      <c r="AK27" s="365"/>
      <c r="AL27" s="365"/>
      <c r="AM27" s="365"/>
      <c r="AN27" s="365"/>
      <c r="AO27" s="365"/>
      <c r="AP27" s="365"/>
      <c r="AQ27" s="365"/>
      <c r="AR27" s="365"/>
    </row>
    <row r="28" spans="1:44" ht="12.75">
      <c r="A28" s="20"/>
      <c r="B28" s="70"/>
      <c r="C28" s="69"/>
      <c r="D28" s="69" t="s">
        <v>33</v>
      </c>
      <c r="E28" s="69"/>
      <c r="F28" s="69"/>
      <c r="G28" s="69"/>
      <c r="H28" s="69"/>
      <c r="I28" s="69"/>
      <c r="J28" s="69"/>
      <c r="K28" s="69"/>
      <c r="L28" s="69"/>
      <c r="M28" s="69"/>
      <c r="N28" s="69"/>
      <c r="O28" s="69"/>
      <c r="P28" s="69"/>
      <c r="Q28" s="69"/>
      <c r="R28" s="69"/>
      <c r="S28" s="69"/>
      <c r="T28" s="69"/>
      <c r="U28" s="69"/>
      <c r="V28" s="69"/>
      <c r="W28" s="69"/>
      <c r="X28" s="69"/>
      <c r="Y28" s="69"/>
      <c r="Z28" s="69"/>
      <c r="AA28" s="69"/>
      <c r="AB28" s="69"/>
      <c r="AC28" s="69"/>
      <c r="AD28" s="69"/>
      <c r="AE28" s="69"/>
      <c r="AF28" s="71"/>
      <c r="AG28" s="365"/>
      <c r="AH28" s="365"/>
      <c r="AI28" s="365"/>
      <c r="AJ28" s="365"/>
      <c r="AK28" s="365"/>
      <c r="AL28" s="365"/>
      <c r="AM28" s="365"/>
      <c r="AN28" s="365"/>
      <c r="AO28" s="365"/>
      <c r="AP28" s="365"/>
      <c r="AQ28" s="365"/>
      <c r="AR28" s="365"/>
    </row>
    <row r="29" spans="1:44" ht="12.75">
      <c r="A29" s="20"/>
      <c r="B29" s="70"/>
      <c r="C29" s="69"/>
      <c r="D29" s="69" t="s">
        <v>33</v>
      </c>
      <c r="E29" s="69"/>
      <c r="F29" s="69"/>
      <c r="G29" s="69"/>
      <c r="H29" s="69"/>
      <c r="I29" s="69"/>
      <c r="J29" s="69"/>
      <c r="K29" s="69"/>
      <c r="L29" s="69"/>
      <c r="M29" s="69"/>
      <c r="N29" s="69"/>
      <c r="O29" s="69"/>
      <c r="P29" s="69"/>
      <c r="Q29" s="69"/>
      <c r="R29" s="69"/>
      <c r="S29" s="69"/>
      <c r="T29" s="69"/>
      <c r="U29" s="69"/>
      <c r="V29" s="69"/>
      <c r="W29" s="69"/>
      <c r="X29" s="69"/>
      <c r="Y29" s="69"/>
      <c r="Z29" s="69"/>
      <c r="AA29" s="69"/>
      <c r="AB29" s="69"/>
      <c r="AC29" s="69"/>
      <c r="AD29" s="69"/>
      <c r="AE29" s="69"/>
      <c r="AF29" s="71"/>
      <c r="AG29" s="365"/>
      <c r="AH29" s="365"/>
      <c r="AI29" s="365"/>
      <c r="AJ29" s="365"/>
      <c r="AK29" s="365"/>
      <c r="AL29" s="365"/>
      <c r="AM29" s="365"/>
      <c r="AN29" s="365"/>
      <c r="AO29" s="365"/>
      <c r="AP29" s="365"/>
      <c r="AQ29" s="365"/>
      <c r="AR29" s="365"/>
    </row>
    <row r="30" spans="1:44" ht="13.5" thickBot="1">
      <c r="A30" s="20"/>
      <c r="B30" s="70"/>
      <c r="C30" s="69" t="s">
        <v>33</v>
      </c>
      <c r="D30" s="49" t="s">
        <v>33</v>
      </c>
      <c r="E30" s="72"/>
      <c r="F30" s="72"/>
      <c r="G30" s="49"/>
      <c r="H30" s="49"/>
      <c r="I30" s="49"/>
      <c r="J30" s="49"/>
      <c r="K30" s="49"/>
      <c r="L30" s="49"/>
      <c r="M30" s="49"/>
      <c r="N30" s="49"/>
      <c r="O30" s="49"/>
      <c r="P30" s="49"/>
      <c r="Q30" s="49"/>
      <c r="R30" s="49"/>
      <c r="S30" s="49"/>
      <c r="T30" s="49"/>
      <c r="U30" s="49"/>
      <c r="V30" s="49"/>
      <c r="W30" s="49"/>
      <c r="X30" s="49"/>
      <c r="Y30" s="49"/>
      <c r="Z30" s="49"/>
      <c r="AA30" s="49"/>
      <c r="AB30" s="49"/>
      <c r="AC30" s="49"/>
      <c r="AD30" s="49"/>
      <c r="AE30" s="49"/>
      <c r="AF30" s="50"/>
      <c r="AG30" s="360"/>
      <c r="AH30" s="360"/>
      <c r="AI30" s="365"/>
      <c r="AJ30" s="365"/>
      <c r="AK30" s="365"/>
      <c r="AL30" s="365"/>
      <c r="AM30" s="365"/>
      <c r="AN30" s="365"/>
      <c r="AO30" s="365"/>
      <c r="AP30" s="365"/>
      <c r="AQ30" s="365"/>
      <c r="AR30" s="365"/>
    </row>
    <row r="31" spans="1:44" ht="13.5" thickBot="1">
      <c r="A31" s="20"/>
      <c r="B31" s="70"/>
      <c r="C31" s="73" t="s">
        <v>70</v>
      </c>
      <c r="D31" s="74">
        <v>13</v>
      </c>
      <c r="E31" s="74">
        <v>14</v>
      </c>
      <c r="F31" s="74">
        <v>15</v>
      </c>
      <c r="G31" s="74">
        <v>16</v>
      </c>
      <c r="H31" s="74">
        <v>17</v>
      </c>
      <c r="I31" s="74">
        <v>18</v>
      </c>
      <c r="J31" s="74">
        <v>19</v>
      </c>
      <c r="K31" s="75">
        <v>20</v>
      </c>
      <c r="L31" s="76" t="s">
        <v>69</v>
      </c>
      <c r="M31" s="74">
        <v>15</v>
      </c>
      <c r="N31" s="74">
        <v>13</v>
      </c>
      <c r="O31" s="74">
        <v>20</v>
      </c>
      <c r="P31" s="74">
        <v>17</v>
      </c>
      <c r="Q31" s="74">
        <v>14</v>
      </c>
      <c r="R31" s="74">
        <v>18</v>
      </c>
      <c r="S31" s="74">
        <v>16</v>
      </c>
      <c r="T31" s="75">
        <v>19</v>
      </c>
      <c r="U31" s="76"/>
      <c r="V31" s="74">
        <v>18</v>
      </c>
      <c r="W31" s="74">
        <v>15</v>
      </c>
      <c r="X31" s="74">
        <v>20</v>
      </c>
      <c r="Y31" s="75">
        <v>13</v>
      </c>
      <c r="Z31" s="49" t="s">
        <v>63</v>
      </c>
      <c r="AA31" s="49">
        <v>11</v>
      </c>
      <c r="AB31" s="49">
        <v>12</v>
      </c>
      <c r="AC31" s="49">
        <v>19</v>
      </c>
      <c r="AD31" s="49">
        <v>14</v>
      </c>
      <c r="AE31" s="49">
        <v>17</v>
      </c>
      <c r="AF31" s="50">
        <v>16</v>
      </c>
      <c r="AG31" s="360"/>
      <c r="AH31" s="360"/>
      <c r="AI31" s="365"/>
      <c r="AJ31" s="365"/>
      <c r="AK31" s="365"/>
      <c r="AL31" s="365"/>
      <c r="AM31" s="365"/>
      <c r="AN31" s="365"/>
      <c r="AO31" s="365"/>
      <c r="AP31" s="365"/>
      <c r="AQ31" s="365"/>
      <c r="AR31" s="365"/>
    </row>
    <row r="32" spans="1:44" ht="13.5" thickBot="1">
      <c r="A32" s="20"/>
      <c r="B32" s="70"/>
      <c r="C32" s="77" t="s">
        <v>67</v>
      </c>
      <c r="D32" s="78" t="s">
        <v>64</v>
      </c>
      <c r="E32" s="74">
        <v>3</v>
      </c>
      <c r="F32" s="74">
        <v>9</v>
      </c>
      <c r="G32" s="74">
        <v>7</v>
      </c>
      <c r="H32" s="74">
        <v>10</v>
      </c>
      <c r="I32" s="74">
        <v>4</v>
      </c>
      <c r="J32" s="74">
        <v>8</v>
      </c>
      <c r="K32" s="74">
        <v>6</v>
      </c>
      <c r="L32" s="74">
        <v>1</v>
      </c>
      <c r="M32" s="75">
        <v>5</v>
      </c>
      <c r="N32" s="79" t="s">
        <v>63</v>
      </c>
      <c r="O32" s="74">
        <v>6</v>
      </c>
      <c r="P32" s="74">
        <v>1</v>
      </c>
      <c r="Q32" s="74">
        <v>8</v>
      </c>
      <c r="R32" s="74">
        <v>2</v>
      </c>
      <c r="S32" s="74">
        <v>7</v>
      </c>
      <c r="T32" s="74">
        <v>9</v>
      </c>
      <c r="U32" s="74">
        <v>5</v>
      </c>
      <c r="V32" s="74">
        <v>3</v>
      </c>
      <c r="W32" s="74">
        <v>10</v>
      </c>
      <c r="X32" s="75">
        <v>4</v>
      </c>
      <c r="Y32" s="80" t="s">
        <v>69</v>
      </c>
      <c r="Z32" s="81">
        <v>12</v>
      </c>
      <c r="AA32" s="81">
        <v>11</v>
      </c>
      <c r="AB32" s="81">
        <v>20</v>
      </c>
      <c r="AC32" s="81">
        <v>14</v>
      </c>
      <c r="AD32" s="81">
        <v>18</v>
      </c>
      <c r="AE32" s="82">
        <v>16</v>
      </c>
      <c r="AF32" s="50"/>
      <c r="AG32" s="360"/>
      <c r="AH32" s="360"/>
      <c r="AI32" s="365"/>
      <c r="AJ32" s="365"/>
      <c r="AK32" s="365"/>
      <c r="AL32" s="365"/>
      <c r="AM32" s="365"/>
      <c r="AN32" s="365"/>
      <c r="AO32" s="365"/>
      <c r="AP32" s="365"/>
      <c r="AQ32" s="365"/>
      <c r="AR32" s="365"/>
    </row>
    <row r="33" spans="1:44" ht="13.5" thickBot="1">
      <c r="A33" s="20"/>
      <c r="B33" s="70"/>
      <c r="C33" s="77" t="s">
        <v>70</v>
      </c>
      <c r="D33" s="78" t="s">
        <v>65</v>
      </c>
      <c r="E33" s="74">
        <v>2</v>
      </c>
      <c r="F33" s="74">
        <v>3</v>
      </c>
      <c r="G33" s="74">
        <v>4</v>
      </c>
      <c r="H33" s="74">
        <v>5</v>
      </c>
      <c r="I33" s="74">
        <v>6</v>
      </c>
      <c r="J33" s="74">
        <v>7</v>
      </c>
      <c r="K33" s="74">
        <v>8</v>
      </c>
      <c r="L33" s="74">
        <v>9</v>
      </c>
      <c r="M33" s="75">
        <v>10</v>
      </c>
      <c r="N33" s="79" t="s">
        <v>69</v>
      </c>
      <c r="O33" s="74">
        <v>4</v>
      </c>
      <c r="P33" s="74">
        <v>10</v>
      </c>
      <c r="Q33" s="74">
        <v>6</v>
      </c>
      <c r="R33" s="74">
        <v>8</v>
      </c>
      <c r="S33" s="74">
        <v>3</v>
      </c>
      <c r="T33" s="74">
        <v>1</v>
      </c>
      <c r="U33" s="74">
        <v>5</v>
      </c>
      <c r="V33" s="74">
        <v>2</v>
      </c>
      <c r="W33" s="74">
        <v>9</v>
      </c>
      <c r="X33" s="75">
        <v>7</v>
      </c>
      <c r="Y33" s="76" t="s">
        <v>70</v>
      </c>
      <c r="Z33" s="74">
        <v>11</v>
      </c>
      <c r="AA33" s="74">
        <v>12</v>
      </c>
      <c r="AB33" s="74" t="s">
        <v>110</v>
      </c>
      <c r="AC33" s="74">
        <v>13</v>
      </c>
      <c r="AD33" s="74">
        <v>19</v>
      </c>
      <c r="AE33" s="74">
        <v>15</v>
      </c>
      <c r="AF33" s="75">
        <v>17</v>
      </c>
      <c r="AG33" s="360"/>
      <c r="AH33" s="360"/>
      <c r="AI33" s="365"/>
      <c r="AJ33" s="365"/>
      <c r="AK33" s="365"/>
      <c r="AL33" s="365"/>
      <c r="AM33" s="365"/>
      <c r="AN33" s="365"/>
      <c r="AO33" s="365"/>
      <c r="AP33" s="365"/>
      <c r="AQ33" s="365"/>
      <c r="AR33" s="365"/>
    </row>
    <row r="34" spans="1:44" ht="12.75">
      <c r="A34" s="20"/>
      <c r="B34" s="70"/>
      <c r="C34" s="69"/>
      <c r="D34" s="69"/>
      <c r="E34" s="69"/>
      <c r="F34" s="6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50"/>
      <c r="AG34" s="360"/>
      <c r="AH34" s="360"/>
      <c r="AI34" s="365"/>
      <c r="AJ34" s="365"/>
      <c r="AK34" s="365"/>
      <c r="AL34" s="365"/>
      <c r="AM34" s="365"/>
      <c r="AN34" s="365"/>
      <c r="AO34" s="365"/>
      <c r="AP34" s="365"/>
      <c r="AQ34" s="365"/>
      <c r="AR34" s="365"/>
    </row>
    <row r="35" spans="1:44" ht="12.75">
      <c r="A35" s="20"/>
      <c r="B35" s="70"/>
      <c r="C35" s="69"/>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71"/>
      <c r="AG35" s="365"/>
      <c r="AH35" s="365"/>
      <c r="AI35" s="365"/>
      <c r="AJ35" s="365"/>
      <c r="AK35" s="365"/>
      <c r="AL35" s="365"/>
      <c r="AM35" s="365"/>
      <c r="AN35" s="365"/>
      <c r="AO35" s="365"/>
      <c r="AP35" s="365"/>
      <c r="AQ35" s="365"/>
      <c r="AR35" s="365"/>
    </row>
    <row r="36" spans="1:44" ht="12.75">
      <c r="A36" s="20"/>
      <c r="B36" s="70"/>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71"/>
      <c r="AG36" s="365"/>
      <c r="AH36" s="365"/>
      <c r="AI36" s="365"/>
      <c r="AJ36" s="365"/>
      <c r="AK36" s="365"/>
      <c r="AL36" s="365"/>
      <c r="AM36" s="365"/>
      <c r="AN36" s="365"/>
      <c r="AO36" s="365"/>
      <c r="AP36" s="365"/>
      <c r="AQ36" s="365"/>
      <c r="AR36" s="365"/>
    </row>
    <row r="37" spans="1:44" ht="12.75">
      <c r="A37" s="20"/>
      <c r="B37" s="70"/>
      <c r="C37" s="69"/>
      <c r="D37" s="69"/>
      <c r="E37" s="69"/>
      <c r="F37" s="69"/>
      <c r="G37" s="69"/>
      <c r="H37" s="69"/>
      <c r="I37" s="69"/>
      <c r="J37" s="69"/>
      <c r="K37" s="69"/>
      <c r="L37" s="69"/>
      <c r="M37" s="69"/>
      <c r="N37" s="69"/>
      <c r="O37" s="69"/>
      <c r="P37" s="69"/>
      <c r="Q37" s="69"/>
      <c r="R37" s="69"/>
      <c r="S37" s="69"/>
      <c r="T37" s="69"/>
      <c r="U37" s="69"/>
      <c r="V37" s="69"/>
      <c r="W37" s="69"/>
      <c r="X37" s="69"/>
      <c r="Y37" s="69"/>
      <c r="Z37" s="69"/>
      <c r="AA37" s="69"/>
      <c r="AB37" s="69"/>
      <c r="AC37" s="69"/>
      <c r="AD37" s="69"/>
      <c r="AE37" s="69"/>
      <c r="AF37" s="71"/>
      <c r="AG37" s="365"/>
      <c r="AH37" s="365"/>
      <c r="AI37" s="365"/>
      <c r="AJ37" s="365"/>
      <c r="AK37" s="365"/>
      <c r="AL37" s="365"/>
      <c r="AM37" s="365"/>
      <c r="AN37" s="365"/>
      <c r="AO37" s="365"/>
      <c r="AP37" s="365"/>
      <c r="AQ37" s="365"/>
      <c r="AR37" s="365"/>
    </row>
    <row r="38" spans="1:44" ht="12.75">
      <c r="A38" s="20"/>
      <c r="B38" s="70"/>
      <c r="C38" s="69"/>
      <c r="D38" s="69"/>
      <c r="E38" s="69"/>
      <c r="F38" s="69"/>
      <c r="G38" s="69"/>
      <c r="H38" s="69"/>
      <c r="I38" s="69"/>
      <c r="J38" s="69"/>
      <c r="K38" s="69"/>
      <c r="L38" s="69"/>
      <c r="M38" s="69"/>
      <c r="N38" s="69"/>
      <c r="O38" s="69"/>
      <c r="P38" s="69"/>
      <c r="Q38" s="69"/>
      <c r="R38" s="69"/>
      <c r="S38" s="69"/>
      <c r="T38" s="69"/>
      <c r="U38" s="69"/>
      <c r="V38" s="69"/>
      <c r="W38" s="69"/>
      <c r="X38" s="69"/>
      <c r="Y38" s="69"/>
      <c r="Z38" s="69"/>
      <c r="AA38" s="69"/>
      <c r="AB38" s="69"/>
      <c r="AC38" s="69"/>
      <c r="AD38" s="69"/>
      <c r="AE38" s="69"/>
      <c r="AF38" s="71"/>
      <c r="AG38" s="365"/>
      <c r="AH38" s="365"/>
      <c r="AI38" s="365"/>
      <c r="AJ38" s="365"/>
      <c r="AK38" s="365"/>
      <c r="AL38" s="365"/>
      <c r="AM38" s="365"/>
      <c r="AN38" s="365"/>
      <c r="AO38" s="365"/>
      <c r="AP38" s="365"/>
      <c r="AQ38" s="365"/>
      <c r="AR38" s="365"/>
    </row>
    <row r="39" spans="1:44" ht="13.5" thickBot="1">
      <c r="A39" s="20"/>
      <c r="B39" s="83"/>
      <c r="C39" s="84"/>
      <c r="D39" s="84"/>
      <c r="E39" s="84"/>
      <c r="F39" s="84"/>
      <c r="G39" s="84"/>
      <c r="H39" s="84"/>
      <c r="I39" s="84"/>
      <c r="J39" s="84"/>
      <c r="K39" s="84"/>
      <c r="L39" s="84"/>
      <c r="M39" s="84"/>
      <c r="N39" s="84"/>
      <c r="O39" s="84"/>
      <c r="P39" s="84"/>
      <c r="Q39" s="84"/>
      <c r="R39" s="84"/>
      <c r="S39" s="84"/>
      <c r="T39" s="84"/>
      <c r="U39" s="84"/>
      <c r="V39" s="84"/>
      <c r="W39" s="84"/>
      <c r="X39" s="84"/>
      <c r="Y39" s="84"/>
      <c r="Z39" s="84"/>
      <c r="AA39" s="84"/>
      <c r="AB39" s="84"/>
      <c r="AC39" s="84"/>
      <c r="AD39" s="84"/>
      <c r="AE39" s="84"/>
      <c r="AF39" s="85"/>
      <c r="AG39" s="365"/>
      <c r="AH39" s="365"/>
      <c r="AI39" s="365"/>
      <c r="AJ39" s="365"/>
      <c r="AK39" s="365"/>
      <c r="AL39" s="365"/>
      <c r="AM39" s="365"/>
      <c r="AN39" s="365"/>
      <c r="AO39" s="365"/>
      <c r="AP39" s="365"/>
      <c r="AQ39" s="365"/>
      <c r="AR39" s="365"/>
    </row>
    <row r="40" spans="1:32" ht="13.5" thickBo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row>
    <row r="41" spans="1:45" ht="18.75" thickBot="1">
      <c r="A41" s="224" t="s">
        <v>75</v>
      </c>
      <c r="B41" s="225"/>
      <c r="C41" s="225"/>
      <c r="D41" s="225"/>
      <c r="E41" s="225"/>
      <c r="F41" s="225"/>
      <c r="G41" s="225"/>
      <c r="H41" s="225"/>
      <c r="I41" s="225"/>
      <c r="J41" s="225"/>
      <c r="K41" s="225"/>
      <c r="L41" s="225"/>
      <c r="M41" s="225"/>
      <c r="N41" s="225"/>
      <c r="O41" s="225"/>
      <c r="P41" s="225"/>
      <c r="Q41" s="225"/>
      <c r="R41" s="225"/>
      <c r="S41" s="225"/>
      <c r="T41" s="225"/>
      <c r="U41" s="225"/>
      <c r="V41" s="225"/>
      <c r="W41" s="225"/>
      <c r="X41" s="225"/>
      <c r="Y41" s="225"/>
      <c r="Z41" s="225"/>
      <c r="AA41" s="225"/>
      <c r="AB41" s="225"/>
      <c r="AC41" s="225"/>
      <c r="AD41" s="225"/>
      <c r="AE41" s="225"/>
      <c r="AF41" s="226"/>
      <c r="AG41" s="366"/>
      <c r="AH41" s="366"/>
      <c r="AI41" s="366"/>
      <c r="AJ41" s="366"/>
      <c r="AK41" s="366"/>
      <c r="AL41" s="366"/>
      <c r="AM41" s="366"/>
      <c r="AN41" s="366"/>
      <c r="AO41" s="366"/>
      <c r="AP41" s="359"/>
      <c r="AQ41" s="359"/>
      <c r="AR41" s="359"/>
      <c r="AS41" s="359"/>
    </row>
    <row r="42" spans="1:32" ht="13.5" thickBot="1">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row>
    <row r="43" spans="1:45" ht="14.25">
      <c r="A43" s="30"/>
      <c r="B43" s="88" t="s">
        <v>76</v>
      </c>
      <c r="C43" s="38"/>
      <c r="D43" s="38"/>
      <c r="E43" s="38"/>
      <c r="F43" s="38"/>
      <c r="G43" s="38"/>
      <c r="H43" s="38"/>
      <c r="I43" s="38"/>
      <c r="J43" s="38"/>
      <c r="K43" s="38"/>
      <c r="L43" s="38"/>
      <c r="M43" s="38"/>
      <c r="N43" s="38"/>
      <c r="O43" s="38"/>
      <c r="P43" s="38"/>
      <c r="Q43" s="38"/>
      <c r="R43" s="38" t="s">
        <v>77</v>
      </c>
      <c r="S43" s="38"/>
      <c r="T43" s="38"/>
      <c r="U43" s="38"/>
      <c r="V43" s="38"/>
      <c r="W43" s="38"/>
      <c r="X43" s="38"/>
      <c r="Y43" s="38"/>
      <c r="Z43" s="38"/>
      <c r="AA43" s="38"/>
      <c r="AB43" s="38"/>
      <c r="AC43" s="38"/>
      <c r="AD43" s="38"/>
      <c r="AE43" s="40"/>
      <c r="AF43" s="30"/>
      <c r="AG43" s="358"/>
      <c r="AH43" s="358"/>
      <c r="AI43" s="358"/>
      <c r="AJ43" s="358"/>
      <c r="AK43" s="358"/>
      <c r="AL43" s="358"/>
      <c r="AM43" s="358"/>
      <c r="AN43" s="358"/>
      <c r="AO43" s="358"/>
      <c r="AP43" s="358"/>
      <c r="AQ43" s="367"/>
      <c r="AR43" s="367"/>
      <c r="AS43" s="358"/>
    </row>
    <row r="44" spans="1:45" ht="14.25">
      <c r="A44" s="30"/>
      <c r="B44" s="89"/>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5"/>
      <c r="AF44" s="30"/>
      <c r="AG44" s="358"/>
      <c r="AH44" s="358"/>
      <c r="AI44" s="358"/>
      <c r="AJ44" s="358"/>
      <c r="AK44" s="358"/>
      <c r="AL44" s="358"/>
      <c r="AM44" s="358"/>
      <c r="AN44" s="358"/>
      <c r="AO44" s="358"/>
      <c r="AP44" s="358"/>
      <c r="AQ44" s="358"/>
      <c r="AR44" s="358"/>
      <c r="AS44" s="358"/>
    </row>
    <row r="45" spans="1:45" ht="15">
      <c r="A45" s="30"/>
      <c r="B45" s="89" t="s">
        <v>78</v>
      </c>
      <c r="C45" s="43"/>
      <c r="D45" s="43"/>
      <c r="E45" s="43"/>
      <c r="F45" s="43"/>
      <c r="G45" s="43"/>
      <c r="H45" s="43"/>
      <c r="I45" s="43"/>
      <c r="J45" s="43"/>
      <c r="K45" s="43"/>
      <c r="L45" s="43"/>
      <c r="M45" s="43"/>
      <c r="N45" s="148">
        <v>10</v>
      </c>
      <c r="O45" s="148"/>
      <c r="P45" s="43"/>
      <c r="Q45" s="43"/>
      <c r="R45" s="43" t="s">
        <v>79</v>
      </c>
      <c r="S45" s="43"/>
      <c r="T45" s="43"/>
      <c r="U45" s="43"/>
      <c r="V45" s="43"/>
      <c r="W45" s="90" t="s">
        <v>80</v>
      </c>
      <c r="X45" s="43"/>
      <c r="Y45" s="43"/>
      <c r="Z45" s="43"/>
      <c r="AA45" s="43"/>
      <c r="AB45" s="43"/>
      <c r="AC45" s="127">
        <v>20</v>
      </c>
      <c r="AD45" s="125"/>
      <c r="AE45" s="91"/>
      <c r="AF45" s="30"/>
      <c r="AG45" s="358"/>
      <c r="AH45" s="358"/>
      <c r="AI45" s="358"/>
      <c r="AJ45" s="358"/>
      <c r="AK45" s="358"/>
      <c r="AL45" s="358"/>
      <c r="AM45" s="358"/>
      <c r="AN45" s="358"/>
      <c r="AO45" s="358"/>
      <c r="AP45" s="358"/>
      <c r="AQ45" s="358"/>
      <c r="AR45" s="358"/>
      <c r="AS45" s="358"/>
    </row>
    <row r="46" spans="1:45" ht="15">
      <c r="A46" s="30"/>
      <c r="B46" s="89" t="s">
        <v>81</v>
      </c>
      <c r="C46" s="43"/>
      <c r="D46" s="43"/>
      <c r="E46" s="43"/>
      <c r="F46" s="43"/>
      <c r="G46" s="43"/>
      <c r="H46" s="43"/>
      <c r="I46" s="43"/>
      <c r="J46" s="43"/>
      <c r="K46" s="43"/>
      <c r="L46" s="43"/>
      <c r="M46" s="43"/>
      <c r="N46" s="148">
        <v>1.5</v>
      </c>
      <c r="O46" s="148"/>
      <c r="P46" s="43"/>
      <c r="Q46" s="43"/>
      <c r="R46" s="43"/>
      <c r="S46" s="43"/>
      <c r="T46" s="43"/>
      <c r="U46" s="43"/>
      <c r="V46" s="43"/>
      <c r="W46" s="90" t="s">
        <v>82</v>
      </c>
      <c r="X46" s="43"/>
      <c r="Y46" s="43"/>
      <c r="Z46" s="43"/>
      <c r="AA46" s="43"/>
      <c r="AB46" s="43"/>
      <c r="AC46" s="127">
        <v>50</v>
      </c>
      <c r="AD46" s="125"/>
      <c r="AE46" s="91"/>
      <c r="AF46" s="30"/>
      <c r="AG46" s="358"/>
      <c r="AH46" s="358"/>
      <c r="AI46" s="358"/>
      <c r="AJ46" s="358"/>
      <c r="AK46" s="358"/>
      <c r="AL46" s="358"/>
      <c r="AM46" s="358"/>
      <c r="AN46" s="358"/>
      <c r="AO46" s="358"/>
      <c r="AP46" s="358"/>
      <c r="AQ46" s="358"/>
      <c r="AR46" s="358"/>
      <c r="AS46" s="358"/>
    </row>
    <row r="47" spans="1:45" ht="16.5">
      <c r="A47" s="30"/>
      <c r="B47" s="89" t="s">
        <v>118</v>
      </c>
      <c r="C47" s="43"/>
      <c r="D47" s="43"/>
      <c r="E47" s="43"/>
      <c r="F47" s="43"/>
      <c r="G47" s="43"/>
      <c r="H47" s="43"/>
      <c r="I47" s="43"/>
      <c r="J47" s="43"/>
      <c r="K47" s="43"/>
      <c r="L47" s="43"/>
      <c r="M47" s="43"/>
      <c r="N47" s="148">
        <v>15</v>
      </c>
      <c r="O47" s="148"/>
      <c r="P47" s="43"/>
      <c r="Q47" s="43"/>
      <c r="R47" s="43"/>
      <c r="S47" s="43"/>
      <c r="T47" s="43"/>
      <c r="U47" s="43"/>
      <c r="V47" s="43"/>
      <c r="W47" s="43"/>
      <c r="X47" s="43" t="s">
        <v>33</v>
      </c>
      <c r="Y47" s="43"/>
      <c r="Z47" s="43"/>
      <c r="AA47" s="43"/>
      <c r="AB47" s="43"/>
      <c r="AC47" s="43"/>
      <c r="AD47" s="43"/>
      <c r="AE47" s="45"/>
      <c r="AF47" s="30"/>
      <c r="AG47" s="358"/>
      <c r="AH47" s="358" t="s">
        <v>33</v>
      </c>
      <c r="AI47" s="358"/>
      <c r="AJ47" s="358"/>
      <c r="AK47" s="358"/>
      <c r="AL47" s="358"/>
      <c r="AM47" s="358"/>
      <c r="AN47" s="358"/>
      <c r="AO47" s="358"/>
      <c r="AP47" s="358"/>
      <c r="AQ47" s="368" t="s">
        <v>33</v>
      </c>
      <c r="AR47" s="368"/>
      <c r="AS47" s="358"/>
    </row>
    <row r="48" spans="1:45" ht="15">
      <c r="A48" s="30"/>
      <c r="B48" s="89" t="s">
        <v>83</v>
      </c>
      <c r="C48" s="43"/>
      <c r="D48" s="43"/>
      <c r="E48" s="43"/>
      <c r="F48" s="43"/>
      <c r="G48" s="43"/>
      <c r="H48" s="43"/>
      <c r="I48" s="43"/>
      <c r="J48" s="43"/>
      <c r="K48" s="43"/>
      <c r="L48" s="43"/>
      <c r="M48" s="43"/>
      <c r="N48" s="148" t="s">
        <v>33</v>
      </c>
      <c r="O48" s="148"/>
      <c r="P48" s="43"/>
      <c r="Q48" s="43"/>
      <c r="R48" s="43"/>
      <c r="S48" s="43"/>
      <c r="T48" s="43"/>
      <c r="U48" s="43"/>
      <c r="V48" s="43"/>
      <c r="W48" s="43"/>
      <c r="X48" s="43" t="s">
        <v>33</v>
      </c>
      <c r="Y48" s="43"/>
      <c r="Z48" s="43"/>
      <c r="AA48" s="43"/>
      <c r="AB48" s="43" t="s">
        <v>33</v>
      </c>
      <c r="AC48" s="43"/>
      <c r="AD48" s="43" t="s">
        <v>33</v>
      </c>
      <c r="AE48" s="45" t="s">
        <v>33</v>
      </c>
      <c r="AF48" s="30"/>
      <c r="AG48" s="358"/>
      <c r="AH48" s="358" t="s">
        <v>33</v>
      </c>
      <c r="AI48" s="358"/>
      <c r="AJ48" s="358"/>
      <c r="AK48" s="358"/>
      <c r="AL48" s="358"/>
      <c r="AM48" s="358"/>
      <c r="AN48" s="358"/>
      <c r="AO48" s="358"/>
      <c r="AP48" s="358"/>
      <c r="AQ48" s="368" t="s">
        <v>33</v>
      </c>
      <c r="AR48" s="368"/>
      <c r="AS48" s="358"/>
    </row>
    <row r="49" spans="1:45" ht="15">
      <c r="A49" s="30"/>
      <c r="B49" s="89" t="s">
        <v>84</v>
      </c>
      <c r="C49" s="43"/>
      <c r="D49" s="43"/>
      <c r="E49" s="43"/>
      <c r="F49" s="43"/>
      <c r="G49" s="43"/>
      <c r="H49" s="43"/>
      <c r="I49" s="43"/>
      <c r="J49" s="43"/>
      <c r="K49" s="43"/>
      <c r="L49" s="43"/>
      <c r="M49" s="43"/>
      <c r="N49" s="148">
        <v>24</v>
      </c>
      <c r="O49" s="148"/>
      <c r="P49" s="43"/>
      <c r="Q49" s="43"/>
      <c r="R49" s="43"/>
      <c r="S49" s="43"/>
      <c r="T49" s="43"/>
      <c r="U49" s="43"/>
      <c r="V49" s="43"/>
      <c r="W49" s="43"/>
      <c r="X49" s="43"/>
      <c r="Y49" s="43"/>
      <c r="Z49" s="43"/>
      <c r="AA49" s="43"/>
      <c r="AB49" s="43"/>
      <c r="AC49" s="43"/>
      <c r="AD49" s="43" t="s">
        <v>33</v>
      </c>
      <c r="AE49" s="45"/>
      <c r="AF49" s="30"/>
      <c r="AG49" s="358"/>
      <c r="AH49" s="358"/>
      <c r="AI49" s="358"/>
      <c r="AJ49" s="358"/>
      <c r="AK49" s="358"/>
      <c r="AL49" s="358"/>
      <c r="AM49" s="358"/>
      <c r="AN49" s="358"/>
      <c r="AO49" s="358"/>
      <c r="AP49" s="358"/>
      <c r="AQ49" s="368"/>
      <c r="AR49" s="368"/>
      <c r="AS49" s="358"/>
    </row>
    <row r="50" spans="1:45" ht="15.75" thickBot="1">
      <c r="A50" s="30"/>
      <c r="B50" s="92" t="s">
        <v>85</v>
      </c>
      <c r="C50" s="93"/>
      <c r="D50" s="93"/>
      <c r="E50" s="93"/>
      <c r="F50" s="93"/>
      <c r="G50" s="93"/>
      <c r="H50" s="93"/>
      <c r="I50" s="93"/>
      <c r="J50" s="93"/>
      <c r="K50" s="93"/>
      <c r="L50" s="93"/>
      <c r="M50" s="93"/>
      <c r="N50" s="182">
        <v>4</v>
      </c>
      <c r="O50" s="182"/>
      <c r="P50" s="93"/>
      <c r="Q50" s="93"/>
      <c r="R50" s="93"/>
      <c r="S50" s="93"/>
      <c r="T50" s="93"/>
      <c r="U50" s="93"/>
      <c r="V50" s="93"/>
      <c r="W50" s="93"/>
      <c r="X50" s="93"/>
      <c r="Y50" s="93"/>
      <c r="Z50" s="93"/>
      <c r="AA50" s="93"/>
      <c r="AB50" s="93"/>
      <c r="AC50" s="93"/>
      <c r="AD50" s="93" t="s">
        <v>33</v>
      </c>
      <c r="AE50" s="94"/>
      <c r="AF50" s="30"/>
      <c r="AG50" s="358"/>
      <c r="AH50" s="358"/>
      <c r="AI50" s="358"/>
      <c r="AJ50" s="358"/>
      <c r="AK50" s="358"/>
      <c r="AL50" s="358"/>
      <c r="AM50" s="358"/>
      <c r="AN50" s="358"/>
      <c r="AO50" s="358"/>
      <c r="AP50" s="358"/>
      <c r="AQ50" s="368"/>
      <c r="AR50" s="368"/>
      <c r="AS50" s="358"/>
    </row>
    <row r="51" spans="1:45" ht="15" thickBot="1">
      <c r="A51" s="30"/>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58"/>
      <c r="AH51" s="358"/>
      <c r="AI51" s="358"/>
      <c r="AJ51" s="358"/>
      <c r="AK51" s="358"/>
      <c r="AL51" s="358"/>
      <c r="AM51" s="358"/>
      <c r="AN51" s="358"/>
      <c r="AO51" s="358"/>
      <c r="AP51" s="358"/>
      <c r="AQ51" s="358"/>
      <c r="AR51" s="358"/>
      <c r="AS51" s="358"/>
    </row>
    <row r="52" spans="1:45" ht="16.5" thickBot="1">
      <c r="A52" s="224" t="s">
        <v>86</v>
      </c>
      <c r="B52" s="225"/>
      <c r="C52" s="225"/>
      <c r="D52" s="225"/>
      <c r="E52" s="225"/>
      <c r="F52" s="225"/>
      <c r="G52" s="225"/>
      <c r="H52" s="225"/>
      <c r="I52" s="225"/>
      <c r="J52" s="225"/>
      <c r="K52" s="225"/>
      <c r="L52" s="225"/>
      <c r="M52" s="225"/>
      <c r="N52" s="225"/>
      <c r="O52" s="225"/>
      <c r="P52" s="225"/>
      <c r="Q52" s="225"/>
      <c r="R52" s="225"/>
      <c r="S52" s="225"/>
      <c r="T52" s="225"/>
      <c r="U52" s="225"/>
      <c r="V52" s="225"/>
      <c r="W52" s="225"/>
      <c r="X52" s="225"/>
      <c r="Y52" s="225"/>
      <c r="Z52" s="225"/>
      <c r="AA52" s="225"/>
      <c r="AB52" s="225"/>
      <c r="AC52" s="225"/>
      <c r="AD52" s="225"/>
      <c r="AE52" s="225"/>
      <c r="AF52" s="226"/>
      <c r="AG52" s="369"/>
      <c r="AH52" s="369"/>
      <c r="AI52" s="369"/>
      <c r="AJ52" s="369"/>
      <c r="AK52" s="369"/>
      <c r="AL52" s="369"/>
      <c r="AM52" s="369"/>
      <c r="AN52" s="369"/>
      <c r="AO52" s="369"/>
      <c r="AP52" s="369"/>
      <c r="AQ52" s="369"/>
      <c r="AR52" s="369"/>
      <c r="AS52" s="369"/>
    </row>
    <row r="53" spans="1:32" ht="15" thickBot="1">
      <c r="A53" s="20"/>
      <c r="B53" s="30"/>
      <c r="C53" s="30"/>
      <c r="D53" s="30"/>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row>
    <row r="54" spans="1:44" ht="15.75" thickBot="1">
      <c r="A54" s="20"/>
      <c r="B54" s="214" t="s">
        <v>23</v>
      </c>
      <c r="C54" s="215"/>
      <c r="D54" s="215"/>
      <c r="E54" s="215"/>
      <c r="F54" s="215"/>
      <c r="G54" s="221" t="s">
        <v>87</v>
      </c>
      <c r="H54" s="222"/>
      <c r="I54" s="222"/>
      <c r="J54" s="222"/>
      <c r="K54" s="222"/>
      <c r="L54" s="222"/>
      <c r="M54" s="222"/>
      <c r="N54" s="222"/>
      <c r="O54" s="222"/>
      <c r="P54" s="222"/>
      <c r="Q54" s="222"/>
      <c r="R54" s="222"/>
      <c r="S54" s="222"/>
      <c r="T54" s="222"/>
      <c r="U54" s="223"/>
      <c r="V54" s="208" t="s">
        <v>88</v>
      </c>
      <c r="W54" s="209"/>
      <c r="X54" s="209"/>
      <c r="Y54" s="209"/>
      <c r="Z54" s="209"/>
      <c r="AA54" s="209"/>
      <c r="AB54" s="209"/>
      <c r="AC54" s="209"/>
      <c r="AD54" s="209"/>
      <c r="AE54" s="209"/>
      <c r="AF54" s="210"/>
      <c r="AG54" s="370"/>
      <c r="AH54" s="370"/>
      <c r="AI54" s="370"/>
      <c r="AJ54" s="370"/>
      <c r="AK54" s="370"/>
      <c r="AL54" s="370"/>
      <c r="AM54" s="370"/>
      <c r="AN54" s="370"/>
      <c r="AO54" s="370"/>
      <c r="AP54" s="371"/>
      <c r="AQ54" s="371"/>
      <c r="AR54" s="371"/>
    </row>
    <row r="55" spans="1:44" ht="15" customHeight="1" thickBot="1">
      <c r="A55" s="20"/>
      <c r="B55" s="216" t="s">
        <v>95</v>
      </c>
      <c r="C55" s="217"/>
      <c r="D55" s="217"/>
      <c r="E55" s="217"/>
      <c r="F55" s="217"/>
      <c r="G55" s="218" t="s">
        <v>91</v>
      </c>
      <c r="H55" s="219"/>
      <c r="I55" s="219"/>
      <c r="J55" s="219"/>
      <c r="K55" s="219"/>
      <c r="L55" s="219"/>
      <c r="M55" s="219"/>
      <c r="N55" s="219"/>
      <c r="O55" s="219"/>
      <c r="P55" s="219"/>
      <c r="Q55" s="219"/>
      <c r="R55" s="219"/>
      <c r="S55" s="219"/>
      <c r="T55" s="219"/>
      <c r="U55" s="220"/>
      <c r="V55" s="208" t="s">
        <v>89</v>
      </c>
      <c r="W55" s="209"/>
      <c r="X55" s="209"/>
      <c r="Y55" s="209"/>
      <c r="Z55" s="209"/>
      <c r="AA55" s="209"/>
      <c r="AB55" s="209"/>
      <c r="AC55" s="209"/>
      <c r="AD55" s="209"/>
      <c r="AE55" s="209"/>
      <c r="AF55" s="210"/>
      <c r="AG55" s="372"/>
      <c r="AH55" s="372"/>
      <c r="AI55" s="372"/>
      <c r="AJ55" s="372"/>
      <c r="AK55" s="372"/>
      <c r="AL55" s="372"/>
      <c r="AM55" s="372"/>
      <c r="AN55" s="372"/>
      <c r="AO55" s="372"/>
      <c r="AP55" s="373"/>
      <c r="AQ55" s="373"/>
      <c r="AR55" s="373"/>
    </row>
    <row r="56" spans="1:44" ht="15.75" thickBot="1">
      <c r="A56" s="20"/>
      <c r="B56" s="203"/>
      <c r="C56" s="204"/>
      <c r="D56" s="204"/>
      <c r="E56" s="204"/>
      <c r="F56" s="204"/>
      <c r="G56" s="205" t="s">
        <v>90</v>
      </c>
      <c r="H56" s="206"/>
      <c r="I56" s="206"/>
      <c r="J56" s="206"/>
      <c r="K56" s="206"/>
      <c r="L56" s="206"/>
      <c r="M56" s="206"/>
      <c r="N56" s="206"/>
      <c r="O56" s="206"/>
      <c r="P56" s="206"/>
      <c r="Q56" s="206"/>
      <c r="R56" s="206"/>
      <c r="S56" s="206"/>
      <c r="T56" s="206"/>
      <c r="U56" s="207"/>
      <c r="V56" s="211"/>
      <c r="W56" s="212"/>
      <c r="X56" s="212"/>
      <c r="Y56" s="212"/>
      <c r="Z56" s="212"/>
      <c r="AA56" s="212"/>
      <c r="AB56" s="212"/>
      <c r="AC56" s="212"/>
      <c r="AD56" s="212"/>
      <c r="AE56" s="212"/>
      <c r="AF56" s="213"/>
      <c r="AG56" s="372"/>
      <c r="AH56" s="372"/>
      <c r="AI56" s="372"/>
      <c r="AJ56" s="372"/>
      <c r="AK56" s="372"/>
      <c r="AL56" s="372"/>
      <c r="AM56" s="372"/>
      <c r="AN56" s="372"/>
      <c r="AO56" s="372"/>
      <c r="AP56" s="373"/>
      <c r="AQ56" s="373"/>
      <c r="AR56" s="373"/>
    </row>
    <row r="57" s="357" customFormat="1" ht="12.75"/>
    <row r="58" s="357" customFormat="1" ht="12.75"/>
    <row r="59" s="357" customFormat="1" ht="12.75"/>
    <row r="60" s="357" customFormat="1" ht="12.75"/>
    <row r="61" s="357" customFormat="1" ht="12.75"/>
    <row r="62" s="357" customFormat="1" ht="12.75"/>
    <row r="63" s="357" customFormat="1" ht="12.75"/>
    <row r="64" s="357" customFormat="1" ht="12.75"/>
    <row r="65" s="357" customFormat="1" ht="12.75"/>
    <row r="66" s="357" customFormat="1" ht="12.75"/>
    <row r="67" s="357" customFormat="1" ht="12.75"/>
    <row r="68" s="357" customFormat="1" ht="12.75"/>
    <row r="69" s="357" customFormat="1" ht="12.75"/>
    <row r="70" s="357" customFormat="1" ht="12.75"/>
    <row r="71" s="357" customFormat="1" ht="12.75"/>
    <row r="72" s="357" customFormat="1" ht="12.75"/>
    <row r="73" s="357" customFormat="1" ht="12.75"/>
    <row r="74" s="357" customFormat="1" ht="12.75"/>
    <row r="75" s="357" customFormat="1" ht="12.75"/>
    <row r="76" s="357" customFormat="1" ht="12.75"/>
    <row r="77" s="357" customFormat="1" ht="12.75"/>
    <row r="78" s="357" customFormat="1" ht="12.75"/>
    <row r="79" s="357" customFormat="1" ht="12.75"/>
    <row r="80" s="357" customFormat="1" ht="12.75"/>
    <row r="81" s="357" customFormat="1" ht="12.75"/>
    <row r="82" s="357" customFormat="1" ht="12.75"/>
    <row r="83" s="357" customFormat="1" ht="12.75"/>
    <row r="84" s="357" customFormat="1" ht="12.75"/>
    <row r="85" s="357" customFormat="1" ht="12.75"/>
    <row r="86" s="357" customFormat="1" ht="12.75"/>
    <row r="87" s="357" customFormat="1" ht="12.75"/>
    <row r="88" s="357" customFormat="1" ht="12.75"/>
    <row r="89" s="357" customFormat="1" ht="12.75"/>
    <row r="90" s="357" customFormat="1" ht="12.75"/>
    <row r="91" s="357" customFormat="1" ht="12.75"/>
    <row r="92" s="357" customFormat="1" ht="12.75"/>
    <row r="93" s="357" customFormat="1" ht="12.75"/>
    <row r="94" s="357" customFormat="1" ht="12.75"/>
    <row r="95" s="357" customFormat="1" ht="12.75"/>
    <row r="96" s="357" customFormat="1" ht="12.75"/>
    <row r="97" s="357" customFormat="1" ht="12.75"/>
    <row r="98" s="357" customFormat="1" ht="12.75"/>
    <row r="99" s="357" customFormat="1" ht="12.75"/>
    <row r="100" s="357" customFormat="1" ht="12.75"/>
    <row r="101" s="357" customFormat="1" ht="12.75"/>
    <row r="102" s="357" customFormat="1" ht="12.75"/>
    <row r="103" s="357" customFormat="1" ht="12.75"/>
    <row r="104" s="357" customFormat="1" ht="12.75"/>
    <row r="105" s="357" customFormat="1" ht="12.75"/>
    <row r="106" s="357" customFormat="1" ht="12.75"/>
    <row r="107" s="357" customFormat="1" ht="12.75"/>
    <row r="108" s="357" customFormat="1" ht="12.75"/>
    <row r="109" s="357" customFormat="1" ht="12.75"/>
    <row r="110" s="357" customFormat="1" ht="12.75"/>
    <row r="111" s="357" customFormat="1" ht="12.75"/>
    <row r="112" s="357" customFormat="1" ht="12.75"/>
    <row r="113" s="357" customFormat="1" ht="12.75"/>
    <row r="114" s="357" customFormat="1" ht="12.75"/>
    <row r="115" s="357" customFormat="1" ht="12.75"/>
    <row r="116" s="357" customFormat="1" ht="12.75"/>
    <row r="117" s="357" customFormat="1" ht="12.75"/>
    <row r="118" s="357" customFormat="1" ht="12.75"/>
    <row r="119" s="357" customFormat="1" ht="12.75"/>
    <row r="120" s="357" customFormat="1" ht="12.75"/>
    <row r="121" s="357" customFormat="1" ht="12.75"/>
    <row r="122" s="357" customFormat="1" ht="12.75"/>
    <row r="123" s="357" customFormat="1" ht="12.75"/>
    <row r="124" s="357" customFormat="1" ht="12.75"/>
    <row r="125" s="357" customFormat="1" ht="12.75"/>
    <row r="126" s="357" customFormat="1" ht="12.75"/>
    <row r="127" s="357" customFormat="1" ht="12.75"/>
    <row r="128" s="357" customFormat="1" ht="12.75"/>
    <row r="129" s="357" customFormat="1" ht="12.75"/>
    <row r="130" s="357" customFormat="1" ht="12.75"/>
    <row r="131" s="357" customFormat="1" ht="12.75"/>
    <row r="132" s="357" customFormat="1" ht="12.75"/>
    <row r="133" s="357" customFormat="1" ht="12.75"/>
    <row r="134" s="357" customFormat="1" ht="12.75"/>
    <row r="135" s="357" customFormat="1" ht="12.75"/>
    <row r="136" s="357" customFormat="1" ht="12.75"/>
    <row r="137" s="357" customFormat="1" ht="12.75"/>
    <row r="138" s="357" customFormat="1" ht="12.75"/>
    <row r="139" s="357" customFormat="1" ht="12.75"/>
    <row r="140" s="357" customFormat="1" ht="12.75"/>
    <row r="141" s="357" customFormat="1" ht="12.75"/>
    <row r="142" s="357" customFormat="1" ht="12.75"/>
    <row r="143" s="357" customFormat="1" ht="12.75"/>
    <row r="144" s="357" customFormat="1" ht="12.75"/>
    <row r="145" s="357" customFormat="1" ht="12.75"/>
    <row r="146" s="357" customFormat="1" ht="12.75"/>
    <row r="147" s="357" customFormat="1" ht="12.75"/>
    <row r="148" s="357" customFormat="1" ht="12.75"/>
    <row r="149" s="357" customFormat="1" ht="12.75"/>
    <row r="150" s="357" customFormat="1" ht="12.75"/>
    <row r="151" s="357" customFormat="1" ht="12.75"/>
    <row r="152" s="357" customFormat="1" ht="12.75"/>
    <row r="153" s="357" customFormat="1" ht="12.75"/>
    <row r="154" s="357" customFormat="1" ht="12.75"/>
    <row r="155" s="357" customFormat="1" ht="12.75"/>
    <row r="156" s="357" customFormat="1" ht="12.75"/>
    <row r="157" s="357" customFormat="1" ht="12.75"/>
    <row r="158" s="357" customFormat="1" ht="12.75"/>
    <row r="159" s="357" customFormat="1" ht="12.75"/>
    <row r="160" s="357" customFormat="1" ht="12.75"/>
    <row r="161" s="357" customFormat="1" ht="12.75"/>
    <row r="162" s="357" customFormat="1" ht="12.75"/>
    <row r="163" s="357" customFormat="1" ht="12.75"/>
    <row r="164" s="357" customFormat="1" ht="12.75"/>
    <row r="165" s="357" customFormat="1" ht="12.75"/>
    <row r="166" s="357" customFormat="1" ht="12.75"/>
    <row r="167" s="357" customFormat="1" ht="12.75"/>
    <row r="168" s="357" customFormat="1" ht="12.75"/>
    <row r="169" s="357" customFormat="1" ht="12.75"/>
    <row r="170" s="357" customFormat="1" ht="12.75"/>
    <row r="171" s="357" customFormat="1" ht="12.75"/>
    <row r="172" s="357" customFormat="1" ht="12.75"/>
    <row r="173" s="357" customFormat="1" ht="12.75"/>
    <row r="174" s="357" customFormat="1" ht="12.75"/>
    <row r="175" s="357" customFormat="1" ht="12.75"/>
    <row r="176" s="357" customFormat="1" ht="12.75"/>
    <row r="177" s="357" customFormat="1" ht="12.75"/>
    <row r="178" s="357" customFormat="1" ht="12.75"/>
    <row r="179" s="357" customFormat="1" ht="12.75"/>
    <row r="180" s="357" customFormat="1" ht="12.75"/>
    <row r="181" s="357" customFormat="1" ht="12.75"/>
    <row r="182" s="357" customFormat="1" ht="12.75"/>
    <row r="183" s="357" customFormat="1" ht="12.75"/>
    <row r="184" s="357" customFormat="1" ht="12.75"/>
    <row r="185" s="357" customFormat="1" ht="12.75"/>
    <row r="186" s="357" customFormat="1" ht="12.75"/>
    <row r="187" s="357" customFormat="1" ht="12.75"/>
    <row r="188" s="357" customFormat="1" ht="12.75"/>
    <row r="189" s="357" customFormat="1" ht="12.75"/>
    <row r="190" s="357" customFormat="1" ht="12.75"/>
    <row r="191" s="357" customFormat="1" ht="12.75"/>
    <row r="192" s="357" customFormat="1" ht="12.75"/>
    <row r="193" s="357" customFormat="1" ht="12.75"/>
    <row r="194" s="357" customFormat="1" ht="12.75"/>
    <row r="195" s="357" customFormat="1" ht="12.75"/>
    <row r="196" s="357" customFormat="1" ht="12.75"/>
    <row r="197" s="357" customFormat="1" ht="12.75"/>
    <row r="198" s="357" customFormat="1" ht="12.75"/>
    <row r="199" s="357" customFormat="1" ht="12.75"/>
    <row r="200" s="357" customFormat="1" ht="12.75"/>
    <row r="201" s="357" customFormat="1" ht="12.75"/>
    <row r="202" s="357" customFormat="1" ht="12.75"/>
    <row r="203" s="357" customFormat="1" ht="12.75"/>
    <row r="204" s="357" customFormat="1" ht="12.75"/>
    <row r="205" s="357" customFormat="1" ht="12.75"/>
    <row r="206" s="357" customFormat="1" ht="12.75"/>
    <row r="207" s="357" customFormat="1" ht="12.75"/>
    <row r="208" s="357" customFormat="1" ht="12.75"/>
    <row r="209" s="357" customFormat="1" ht="12.75"/>
    <row r="210" s="357" customFormat="1" ht="12.75"/>
    <row r="211" s="357" customFormat="1" ht="12.75"/>
    <row r="212" s="357" customFormat="1" ht="12.75"/>
    <row r="213" s="357" customFormat="1" ht="12.75"/>
    <row r="214" s="357" customFormat="1" ht="12.75"/>
    <row r="215" s="357" customFormat="1" ht="12.75"/>
    <row r="216" s="357" customFormat="1" ht="12.75"/>
    <row r="217" s="357" customFormat="1" ht="12.75"/>
    <row r="218" s="357" customFormat="1" ht="12.75"/>
    <row r="219" s="357" customFormat="1" ht="12.75"/>
    <row r="220" s="357" customFormat="1" ht="12.75"/>
    <row r="221" s="357" customFormat="1" ht="12.75"/>
    <row r="222" s="357" customFormat="1" ht="12.75"/>
    <row r="223" s="357" customFormat="1" ht="12.75"/>
    <row r="224" s="357" customFormat="1" ht="12.75"/>
    <row r="225" s="357" customFormat="1" ht="12.75"/>
    <row r="226" s="357" customFormat="1" ht="12.75"/>
    <row r="227" s="357" customFormat="1" ht="12.75"/>
    <row r="228" s="357" customFormat="1" ht="12.75"/>
    <row r="229" s="357" customFormat="1" ht="12.75"/>
    <row r="230" s="357" customFormat="1" ht="12.75"/>
    <row r="231" s="357" customFormat="1" ht="12.75"/>
    <row r="232" s="357" customFormat="1" ht="12.75"/>
    <row r="233" s="357" customFormat="1" ht="12.75"/>
    <row r="234" s="357" customFormat="1" ht="12.75"/>
    <row r="235" s="357" customFormat="1" ht="12.75"/>
    <row r="236" s="357" customFormat="1" ht="12.75"/>
    <row r="237" s="357" customFormat="1" ht="12.75"/>
    <row r="238" s="357" customFormat="1" ht="12.75"/>
    <row r="239" s="357" customFormat="1" ht="12.75"/>
    <row r="240" s="357" customFormat="1" ht="12.75"/>
    <row r="241" s="357" customFormat="1" ht="12.75"/>
    <row r="242" s="357" customFormat="1" ht="12.75"/>
    <row r="243" s="357" customFormat="1" ht="12.75"/>
    <row r="244" s="357" customFormat="1" ht="12.75"/>
    <row r="245" s="357" customFormat="1" ht="12.75"/>
    <row r="246" s="357" customFormat="1" ht="12.75"/>
    <row r="247" s="357" customFormat="1" ht="12.75"/>
    <row r="248" s="357" customFormat="1" ht="12.75"/>
    <row r="249" s="357" customFormat="1" ht="12.75"/>
    <row r="250" s="357" customFormat="1" ht="12.75"/>
    <row r="251" s="357" customFormat="1" ht="12.75"/>
    <row r="252" s="357" customFormat="1" ht="12.75"/>
    <row r="253" s="357" customFormat="1" ht="12.75"/>
    <row r="254" s="357" customFormat="1" ht="12.75"/>
    <row r="255" s="357" customFormat="1" ht="12.75"/>
    <row r="256" s="357" customFormat="1" ht="12.75"/>
    <row r="257" s="357" customFormat="1" ht="12.75"/>
    <row r="258" s="357" customFormat="1" ht="12.75"/>
    <row r="259" s="357" customFormat="1" ht="12.75"/>
    <row r="260" s="357" customFormat="1" ht="12.75"/>
    <row r="261" s="357" customFormat="1" ht="12.75"/>
    <row r="262" s="357" customFormat="1" ht="12.75"/>
    <row r="263" s="357" customFormat="1" ht="12.75"/>
    <row r="264" s="357" customFormat="1" ht="12.75"/>
    <row r="265" s="357" customFormat="1" ht="12.75"/>
    <row r="266" s="357" customFormat="1" ht="12.75"/>
    <row r="267" s="357" customFormat="1" ht="12.75"/>
    <row r="268" s="357" customFormat="1" ht="12.75"/>
    <row r="269" s="357" customFormat="1" ht="12.75"/>
    <row r="270" s="357" customFormat="1" ht="12.75"/>
    <row r="271" s="357" customFormat="1" ht="12.75"/>
    <row r="272" s="357" customFormat="1" ht="12.75"/>
    <row r="273" s="357" customFormat="1" ht="12.75"/>
    <row r="274" s="357" customFormat="1" ht="12.75"/>
    <row r="275" s="357" customFormat="1" ht="12.75"/>
    <row r="276" s="357" customFormat="1" ht="12.75"/>
    <row r="277" s="357" customFormat="1" ht="12.75"/>
    <row r="278" s="357" customFormat="1" ht="12.75"/>
    <row r="279" s="357" customFormat="1" ht="12.75"/>
    <row r="280" s="357" customFormat="1" ht="12.75"/>
    <row r="281" s="357" customFormat="1" ht="12.75"/>
    <row r="282" s="357" customFormat="1" ht="12.75"/>
    <row r="283" s="357" customFormat="1" ht="12.75"/>
    <row r="284" s="357" customFormat="1" ht="12.75"/>
    <row r="285" s="357" customFormat="1" ht="12.75"/>
    <row r="286" s="357" customFormat="1" ht="12.75"/>
    <row r="287" s="357" customFormat="1" ht="12.75"/>
    <row r="288" s="357" customFormat="1" ht="12.75"/>
    <row r="289" s="357" customFormat="1" ht="12.75"/>
    <row r="290" s="357" customFormat="1" ht="12.75"/>
    <row r="291" s="357" customFormat="1" ht="12.75"/>
    <row r="292" s="357" customFormat="1" ht="12.75"/>
    <row r="293" s="357" customFormat="1" ht="12.75"/>
    <row r="294" s="357" customFormat="1" ht="12.75"/>
    <row r="295" s="357" customFormat="1" ht="12.75"/>
    <row r="296" s="357" customFormat="1" ht="12.75"/>
    <row r="297" s="357" customFormat="1" ht="12.75"/>
    <row r="298" s="357" customFormat="1" ht="12.75"/>
    <row r="299" s="357" customFormat="1" ht="12.75"/>
    <row r="300" s="357" customFormat="1" ht="12.75"/>
    <row r="301" s="357" customFormat="1" ht="12.75"/>
    <row r="302" s="357" customFormat="1" ht="12.75"/>
    <row r="303" s="357" customFormat="1" ht="12.75"/>
    <row r="304" s="357" customFormat="1" ht="12.75"/>
    <row r="305" s="357" customFormat="1" ht="12.75"/>
    <row r="306" s="357" customFormat="1" ht="12.75"/>
    <row r="307" s="357" customFormat="1" ht="12.75"/>
    <row r="308" s="357" customFormat="1" ht="12.75"/>
    <row r="309" s="357" customFormat="1" ht="12.75"/>
    <row r="310" s="357" customFormat="1" ht="12.75"/>
    <row r="311" s="357" customFormat="1" ht="12.75"/>
    <row r="312" s="357" customFormat="1" ht="12.75"/>
    <row r="313" s="357" customFormat="1" ht="12.75"/>
    <row r="314" s="357" customFormat="1" ht="12.75"/>
    <row r="315" s="357" customFormat="1" ht="12.75"/>
    <row r="316" s="357" customFormat="1" ht="12.75"/>
    <row r="317" s="357" customFormat="1" ht="12.75"/>
    <row r="318" s="357" customFormat="1" ht="12.75"/>
    <row r="319" s="357" customFormat="1" ht="12.75"/>
    <row r="320" s="357" customFormat="1" ht="12.75"/>
    <row r="321" s="357" customFormat="1" ht="12.75"/>
    <row r="322" s="357" customFormat="1" ht="12.75"/>
    <row r="323" s="357" customFormat="1" ht="12.75"/>
    <row r="324" s="357" customFormat="1" ht="12.75"/>
    <row r="325" s="357" customFormat="1" ht="12.75"/>
    <row r="326" s="357" customFormat="1" ht="12.75"/>
    <row r="327" s="357" customFormat="1" ht="12.75"/>
    <row r="328" s="357" customFormat="1" ht="12.75"/>
    <row r="329" s="357" customFormat="1" ht="12.75"/>
    <row r="330" s="357" customFormat="1" ht="12.75"/>
    <row r="331" s="357" customFormat="1" ht="12.75"/>
    <row r="332" s="357" customFormat="1" ht="12.75"/>
    <row r="333" s="357" customFormat="1" ht="12.75"/>
    <row r="334" s="357" customFormat="1" ht="12.75"/>
    <row r="335" s="357" customFormat="1" ht="12.75"/>
    <row r="336" s="357" customFormat="1" ht="12.75"/>
    <row r="337" s="357" customFormat="1" ht="12.75"/>
    <row r="338" s="357" customFormat="1" ht="12.75"/>
    <row r="339" s="357" customFormat="1" ht="12.75"/>
    <row r="340" s="357" customFormat="1" ht="12.75"/>
    <row r="341" s="357" customFormat="1" ht="12.75"/>
    <row r="342" s="357" customFormat="1" ht="12.75"/>
    <row r="343" s="357" customFormat="1" ht="12.75"/>
    <row r="344" s="357" customFormat="1" ht="12.75"/>
    <row r="345" s="357" customFormat="1" ht="12.75"/>
    <row r="346" s="357" customFormat="1" ht="12.75"/>
    <row r="347" s="357" customFormat="1" ht="12.75"/>
    <row r="348" s="357" customFormat="1" ht="12.75"/>
    <row r="349" s="357" customFormat="1" ht="12.75"/>
    <row r="350" s="357" customFormat="1" ht="12.75"/>
    <row r="351" s="357" customFormat="1" ht="12.75"/>
    <row r="352" s="357" customFormat="1" ht="12.75"/>
    <row r="353" s="357" customFormat="1" ht="12.75"/>
    <row r="354" s="357" customFormat="1" ht="12.75"/>
    <row r="355" s="357" customFormat="1" ht="12.75"/>
    <row r="356" s="357" customFormat="1" ht="12.75"/>
    <row r="357" s="357" customFormat="1" ht="12.75"/>
    <row r="358" s="357" customFormat="1" ht="12.75"/>
    <row r="359" s="357" customFormat="1" ht="12.75"/>
    <row r="360" s="357" customFormat="1" ht="12.75"/>
    <row r="361" s="357" customFormat="1" ht="12.75"/>
    <row r="362" s="357" customFormat="1" ht="12.75"/>
    <row r="363" s="357" customFormat="1" ht="12.75"/>
    <row r="364" s="357" customFormat="1" ht="12.75"/>
    <row r="365" s="357" customFormat="1" ht="12.75"/>
    <row r="366" s="357" customFormat="1" ht="12.75"/>
    <row r="367" s="357" customFormat="1" ht="12.75"/>
    <row r="368" s="357" customFormat="1" ht="12.75"/>
    <row r="369" s="357" customFormat="1" ht="12.75"/>
    <row r="370" s="357" customFormat="1" ht="12.75"/>
    <row r="371" s="357" customFormat="1" ht="12.75"/>
    <row r="372" s="357" customFormat="1" ht="12.75"/>
    <row r="373" s="357" customFormat="1" ht="12.75"/>
    <row r="374" s="357" customFormat="1" ht="12.75"/>
    <row r="375" s="357" customFormat="1" ht="12.75"/>
    <row r="376" s="357" customFormat="1" ht="12.75"/>
    <row r="377" s="357" customFormat="1" ht="12.75"/>
    <row r="378" s="357" customFormat="1" ht="12.75"/>
    <row r="379" s="357" customFormat="1" ht="12.75"/>
    <row r="380" s="357" customFormat="1" ht="12.75"/>
    <row r="381" s="357" customFormat="1" ht="12.75"/>
    <row r="382" s="357" customFormat="1" ht="12.75"/>
    <row r="383" s="357" customFormat="1" ht="12.75"/>
    <row r="384" s="357" customFormat="1" ht="12.75"/>
    <row r="385" s="357" customFormat="1" ht="12.75"/>
    <row r="386" s="357" customFormat="1" ht="12.75"/>
    <row r="387" s="357" customFormat="1" ht="12.75"/>
    <row r="388" s="357" customFormat="1" ht="12.75"/>
    <row r="389" s="357" customFormat="1" ht="12.75"/>
    <row r="390" s="357" customFormat="1" ht="12.75"/>
    <row r="391" s="357" customFormat="1" ht="12.75"/>
    <row r="392" s="357" customFormat="1" ht="12.75"/>
    <row r="393" s="357" customFormat="1" ht="12.75"/>
    <row r="394" s="357" customFormat="1" ht="12.75"/>
    <row r="395" s="357" customFormat="1" ht="12.75"/>
    <row r="396" s="357" customFormat="1" ht="12.75"/>
    <row r="397" s="357" customFormat="1" ht="12.75"/>
    <row r="398" s="357" customFormat="1" ht="12.75"/>
    <row r="399" s="357" customFormat="1" ht="12.75"/>
    <row r="400" s="357" customFormat="1" ht="12.75"/>
    <row r="401" s="357" customFormat="1" ht="12.75"/>
    <row r="402" s="357" customFormat="1" ht="12.75"/>
    <row r="403" s="357" customFormat="1" ht="12.75"/>
    <row r="404" s="357" customFormat="1" ht="12.75"/>
    <row r="405" s="357" customFormat="1" ht="12.75"/>
    <row r="406" s="357" customFormat="1" ht="12.75"/>
    <row r="407" s="357" customFormat="1" ht="12.75"/>
    <row r="408" s="357" customFormat="1" ht="12.75"/>
    <row r="409" s="357" customFormat="1" ht="12.75"/>
    <row r="410" s="357" customFormat="1" ht="12.75"/>
    <row r="411" s="357" customFormat="1" ht="12.75"/>
    <row r="412" s="357" customFormat="1" ht="12.75"/>
    <row r="413" s="357" customFormat="1" ht="12.75"/>
    <row r="414" s="357" customFormat="1" ht="12.75"/>
    <row r="415" s="357" customFormat="1" ht="12.75"/>
    <row r="416" s="357" customFormat="1" ht="12.75"/>
    <row r="417" s="357" customFormat="1" ht="12.75"/>
    <row r="418" s="357" customFormat="1" ht="12.75"/>
    <row r="419" s="357" customFormat="1" ht="12.75"/>
    <row r="420" s="357" customFormat="1" ht="12.75"/>
    <row r="421" s="357" customFormat="1" ht="12.75"/>
    <row r="422" s="357" customFormat="1" ht="12.75"/>
    <row r="423" s="357" customFormat="1" ht="12.75"/>
    <row r="424" s="357" customFormat="1" ht="12.75"/>
    <row r="425" s="357" customFormat="1" ht="12.75"/>
    <row r="426" s="357" customFormat="1" ht="12.75"/>
  </sheetData>
  <mergeCells count="25">
    <mergeCell ref="A1:AF1"/>
    <mergeCell ref="A24:AF24"/>
    <mergeCell ref="A52:AF52"/>
    <mergeCell ref="N45:O45"/>
    <mergeCell ref="AC45:AD45"/>
    <mergeCell ref="A41:AF41"/>
    <mergeCell ref="N46:O46"/>
    <mergeCell ref="AC46:AD46"/>
    <mergeCell ref="N47:O47"/>
    <mergeCell ref="AQ47:AR47"/>
    <mergeCell ref="N48:O48"/>
    <mergeCell ref="AQ48:AR48"/>
    <mergeCell ref="G54:U54"/>
    <mergeCell ref="N49:O49"/>
    <mergeCell ref="AQ49:AR49"/>
    <mergeCell ref="N50:O50"/>
    <mergeCell ref="AQ50:AR50"/>
    <mergeCell ref="B54:F54"/>
    <mergeCell ref="V54:AF54"/>
    <mergeCell ref="B55:F55"/>
    <mergeCell ref="G55:U55"/>
    <mergeCell ref="B56:F56"/>
    <mergeCell ref="G56:U56"/>
    <mergeCell ref="V55:AF55"/>
    <mergeCell ref="V56:AF56"/>
  </mergeCells>
  <printOptions/>
  <pageMargins left="0.7874015748031497" right="0.7874015748031497" top="0.5905511811023623" bottom="0.5905511811023623"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T72"/>
  <sheetViews>
    <sheetView zoomScalePageLayoutView="0" workbookViewId="0" topLeftCell="A1">
      <selection activeCell="K78" sqref="K78"/>
    </sheetView>
  </sheetViews>
  <sheetFormatPr defaultColWidth="9.00390625" defaultRowHeight="12.75"/>
  <cols>
    <col min="1" max="1" width="7.75390625" style="0" customWidth="1"/>
    <col min="2" max="2" width="3.75390625" style="0" customWidth="1"/>
    <col min="3" max="12" width="7.75390625" style="0" customWidth="1"/>
    <col min="13" max="13" width="13.125" style="0" customWidth="1"/>
    <col min="15" max="39" width="9.125" style="357" customWidth="1"/>
  </cols>
  <sheetData>
    <row r="1" spans="1:46" ht="18" customHeight="1" thickBot="1">
      <c r="A1" s="253" t="s">
        <v>32</v>
      </c>
      <c r="B1" s="254"/>
      <c r="C1" s="254"/>
      <c r="D1" s="254"/>
      <c r="E1" s="254"/>
      <c r="F1" s="254"/>
      <c r="G1" s="254"/>
      <c r="H1" s="254"/>
      <c r="I1" s="254"/>
      <c r="J1" s="254"/>
      <c r="K1" s="254"/>
      <c r="L1" s="254"/>
      <c r="M1" s="255"/>
      <c r="N1" s="65"/>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1"/>
      <c r="AO1" s="1"/>
      <c r="AP1" s="1"/>
      <c r="AQ1" s="1"/>
      <c r="AR1" s="1"/>
      <c r="AS1" s="1"/>
      <c r="AT1" s="1"/>
    </row>
    <row r="2" spans="1:14" ht="15" customHeight="1" thickBot="1">
      <c r="A2" s="95"/>
      <c r="B2" s="95"/>
      <c r="C2" s="95"/>
      <c r="D2" s="95"/>
      <c r="E2" s="95"/>
      <c r="F2" s="95"/>
      <c r="G2" s="95"/>
      <c r="H2" s="95"/>
      <c r="I2" s="95"/>
      <c r="J2" s="95"/>
      <c r="K2" s="95"/>
      <c r="L2" s="95"/>
      <c r="M2" s="95"/>
      <c r="N2" s="20"/>
    </row>
    <row r="3" spans="1:14" ht="18" customHeight="1" thickBot="1">
      <c r="A3" s="256" t="s">
        <v>23</v>
      </c>
      <c r="B3" s="257"/>
      <c r="C3" s="258" t="s">
        <v>27</v>
      </c>
      <c r="D3" s="257"/>
      <c r="E3" s="257"/>
      <c r="F3" s="257"/>
      <c r="G3" s="257"/>
      <c r="H3" s="257"/>
      <c r="I3" s="257"/>
      <c r="J3" s="257"/>
      <c r="K3" s="257"/>
      <c r="L3" s="257"/>
      <c r="M3" s="259"/>
      <c r="N3" s="20"/>
    </row>
    <row r="4" spans="1:14" ht="18" customHeight="1">
      <c r="A4" s="266">
        <v>39316</v>
      </c>
      <c r="B4" s="267"/>
      <c r="C4" s="248" t="s">
        <v>44</v>
      </c>
      <c r="D4" s="249"/>
      <c r="E4" s="249"/>
      <c r="F4" s="249"/>
      <c r="G4" s="249"/>
      <c r="H4" s="249"/>
      <c r="I4" s="249"/>
      <c r="J4" s="249"/>
      <c r="K4" s="249"/>
      <c r="L4" s="249"/>
      <c r="M4" s="250"/>
      <c r="N4" s="20"/>
    </row>
    <row r="5" spans="1:14" ht="18" customHeight="1">
      <c r="A5" s="251" t="s">
        <v>106</v>
      </c>
      <c r="B5" s="252"/>
      <c r="C5" s="260" t="s">
        <v>107</v>
      </c>
      <c r="D5" s="261"/>
      <c r="E5" s="261"/>
      <c r="F5" s="261"/>
      <c r="G5" s="261"/>
      <c r="H5" s="261"/>
      <c r="I5" s="261"/>
      <c r="J5" s="261"/>
      <c r="K5" s="261"/>
      <c r="L5" s="261"/>
      <c r="M5" s="262"/>
      <c r="N5" s="20"/>
    </row>
    <row r="6" spans="1:14" ht="18" customHeight="1">
      <c r="A6" s="251">
        <v>39559</v>
      </c>
      <c r="B6" s="252"/>
      <c r="C6" s="260" t="s">
        <v>108</v>
      </c>
      <c r="D6" s="261"/>
      <c r="E6" s="261"/>
      <c r="F6" s="261"/>
      <c r="G6" s="261"/>
      <c r="H6" s="261"/>
      <c r="I6" s="261"/>
      <c r="J6" s="261"/>
      <c r="K6" s="261"/>
      <c r="L6" s="261"/>
      <c r="M6" s="262"/>
      <c r="N6" s="20"/>
    </row>
    <row r="7" spans="1:14" ht="18" customHeight="1">
      <c r="A7" s="99"/>
      <c r="B7" s="5"/>
      <c r="C7" s="260"/>
      <c r="D7" s="261"/>
      <c r="E7" s="261"/>
      <c r="F7" s="261"/>
      <c r="G7" s="261"/>
      <c r="H7" s="261"/>
      <c r="I7" s="261"/>
      <c r="J7" s="261"/>
      <c r="K7" s="261"/>
      <c r="L7" s="261"/>
      <c r="M7" s="262"/>
      <c r="N7" s="20"/>
    </row>
    <row r="8" spans="1:14" ht="18" customHeight="1">
      <c r="A8" s="263"/>
      <c r="B8" s="252"/>
      <c r="C8" s="260" t="s">
        <v>127</v>
      </c>
      <c r="D8" s="261"/>
      <c r="E8" s="261"/>
      <c r="F8" s="261"/>
      <c r="G8" s="261"/>
      <c r="H8" s="261"/>
      <c r="I8" s="261"/>
      <c r="J8" s="261"/>
      <c r="K8" s="261"/>
      <c r="L8" s="261"/>
      <c r="M8" s="262"/>
      <c r="N8" s="20"/>
    </row>
    <row r="9" spans="1:14" ht="18" customHeight="1" thickBot="1">
      <c r="A9" s="264">
        <v>39351</v>
      </c>
      <c r="B9" s="265"/>
      <c r="C9" s="268" t="s">
        <v>109</v>
      </c>
      <c r="D9" s="269"/>
      <c r="E9" s="269"/>
      <c r="F9" s="269"/>
      <c r="G9" s="269"/>
      <c r="H9" s="269"/>
      <c r="I9" s="269"/>
      <c r="J9" s="269"/>
      <c r="K9" s="269"/>
      <c r="L9" s="269"/>
      <c r="M9" s="270"/>
      <c r="N9" s="20"/>
    </row>
    <row r="10" spans="1:14" ht="13.5" thickBot="1">
      <c r="A10" s="20"/>
      <c r="B10" s="20"/>
      <c r="C10" s="20"/>
      <c r="D10" s="20"/>
      <c r="E10" s="20"/>
      <c r="F10" s="20"/>
      <c r="G10" s="20"/>
      <c r="H10" s="20"/>
      <c r="I10" s="20"/>
      <c r="J10" s="20"/>
      <c r="K10" s="20"/>
      <c r="L10" s="20"/>
      <c r="M10" s="20"/>
      <c r="N10" s="20"/>
    </row>
    <row r="11" spans="1:14" ht="16.5" thickBot="1">
      <c r="A11" s="126" t="s">
        <v>119</v>
      </c>
      <c r="B11" s="145"/>
      <c r="C11" s="145"/>
      <c r="D11" s="145"/>
      <c r="E11" s="145"/>
      <c r="F11" s="145"/>
      <c r="G11" s="145"/>
      <c r="H11" s="145"/>
      <c r="I11" s="145"/>
      <c r="J11" s="145"/>
      <c r="K11" s="145"/>
      <c r="L11" s="145"/>
      <c r="M11" s="146"/>
      <c r="N11" s="20"/>
    </row>
    <row r="12" spans="1:14" ht="18" customHeight="1">
      <c r="A12" s="20"/>
      <c r="B12" s="20"/>
      <c r="C12" s="20"/>
      <c r="D12" s="20"/>
      <c r="E12" s="20"/>
      <c r="F12" s="20"/>
      <c r="G12" s="20"/>
      <c r="H12" s="20"/>
      <c r="I12" s="20"/>
      <c r="J12" s="20"/>
      <c r="K12" s="20"/>
      <c r="L12" s="20"/>
      <c r="M12" s="20"/>
      <c r="N12" s="20"/>
    </row>
    <row r="13" spans="1:14" ht="15" customHeight="1">
      <c r="A13" s="227" t="s">
        <v>120</v>
      </c>
      <c r="B13" s="228"/>
      <c r="C13" s="228"/>
      <c r="D13" s="227" t="s">
        <v>121</v>
      </c>
      <c r="E13" s="228"/>
      <c r="F13" s="228"/>
      <c r="G13" s="228"/>
      <c r="H13" s="20"/>
      <c r="I13" s="20"/>
      <c r="J13" s="20"/>
      <c r="K13" s="20"/>
      <c r="L13" s="20"/>
      <c r="M13" s="20"/>
      <c r="N13" s="20"/>
    </row>
    <row r="14" spans="1:14" ht="12.75" customHeight="1">
      <c r="A14" s="227" t="s">
        <v>122</v>
      </c>
      <c r="B14" s="228"/>
      <c r="C14" s="228"/>
      <c r="D14" s="271">
        <v>39351</v>
      </c>
      <c r="E14" s="272"/>
      <c r="F14" s="272"/>
      <c r="G14" s="272"/>
      <c r="H14" s="20"/>
      <c r="I14" s="20"/>
      <c r="J14" s="20"/>
      <c r="K14" s="20"/>
      <c r="L14" s="20"/>
      <c r="M14" s="20"/>
      <c r="N14" s="20"/>
    </row>
    <row r="15" spans="1:14" ht="12.75">
      <c r="A15" s="227" t="s">
        <v>123</v>
      </c>
      <c r="B15" s="228"/>
      <c r="C15" s="228"/>
      <c r="D15" s="273" t="s">
        <v>123</v>
      </c>
      <c r="E15" s="274"/>
      <c r="F15" s="274"/>
      <c r="G15" s="228"/>
      <c r="H15" s="20"/>
      <c r="I15" s="20"/>
      <c r="J15" s="20"/>
      <c r="K15" s="20"/>
      <c r="L15" s="20"/>
      <c r="M15" s="20"/>
      <c r="N15" s="20"/>
    </row>
    <row r="16" spans="1:14" ht="12.75">
      <c r="A16" s="227" t="s">
        <v>126</v>
      </c>
      <c r="B16" s="228"/>
      <c r="C16" s="228"/>
      <c r="D16" s="237" t="s">
        <v>125</v>
      </c>
      <c r="E16" s="238"/>
      <c r="F16" s="238"/>
      <c r="G16" s="238"/>
      <c r="H16" s="20"/>
      <c r="I16" s="20"/>
      <c r="J16" s="20"/>
      <c r="K16" s="20"/>
      <c r="L16" s="20"/>
      <c r="M16" s="20"/>
      <c r="N16" s="20"/>
    </row>
    <row r="17" spans="1:14" ht="13.5" thickBot="1">
      <c r="A17" s="20"/>
      <c r="B17" s="20"/>
      <c r="C17" s="20"/>
      <c r="D17" s="20"/>
      <c r="E17" s="20"/>
      <c r="F17" s="20"/>
      <c r="G17" s="20"/>
      <c r="H17" s="20"/>
      <c r="I17" s="20"/>
      <c r="J17" s="20"/>
      <c r="K17" s="20"/>
      <c r="L17" s="20"/>
      <c r="M17" s="20"/>
      <c r="N17" s="20"/>
    </row>
    <row r="18" spans="1:14" ht="18" customHeight="1" thickBot="1">
      <c r="A18" s="239" t="s">
        <v>128</v>
      </c>
      <c r="B18" s="240"/>
      <c r="C18" s="240"/>
      <c r="D18" s="240"/>
      <c r="E18" s="240"/>
      <c r="F18" s="240"/>
      <c r="G18" s="240"/>
      <c r="H18" s="240"/>
      <c r="I18" s="240"/>
      <c r="J18" s="240"/>
      <c r="K18" s="240"/>
      <c r="L18" s="240"/>
      <c r="M18" s="241"/>
      <c r="N18" s="20"/>
    </row>
    <row r="19" spans="1:14" ht="12.75">
      <c r="A19" s="97" t="s">
        <v>28</v>
      </c>
      <c r="B19" s="96"/>
      <c r="C19" s="96"/>
      <c r="D19" s="96"/>
      <c r="E19" s="96"/>
      <c r="F19" s="96"/>
      <c r="G19" s="96"/>
      <c r="H19" s="96"/>
      <c r="I19" s="96"/>
      <c r="J19" s="96"/>
      <c r="K19" s="96"/>
      <c r="L19" s="96"/>
      <c r="M19" s="20"/>
      <c r="N19" s="20"/>
    </row>
    <row r="20" spans="1:14" ht="12.75">
      <c r="A20" s="97" t="s">
        <v>129</v>
      </c>
      <c r="B20" s="20"/>
      <c r="C20" s="20"/>
      <c r="D20" s="20"/>
      <c r="E20" s="20"/>
      <c r="F20" s="20"/>
      <c r="G20" s="20"/>
      <c r="H20" s="20"/>
      <c r="I20" s="20"/>
      <c r="J20" s="20"/>
      <c r="K20" s="20"/>
      <c r="L20" s="20"/>
      <c r="M20" s="20"/>
      <c r="N20" s="20"/>
    </row>
    <row r="21" spans="1:14" ht="12" customHeight="1">
      <c r="A21" s="98" t="s">
        <v>130</v>
      </c>
      <c r="B21" s="96"/>
      <c r="C21" s="96"/>
      <c r="D21" s="96"/>
      <c r="E21" s="96"/>
      <c r="F21" s="96"/>
      <c r="G21" s="96"/>
      <c r="H21" s="96"/>
      <c r="I21" s="96"/>
      <c r="J21" s="96"/>
      <c r="K21" s="96"/>
      <c r="L21" s="96"/>
      <c r="M21" s="20"/>
      <c r="N21" s="20"/>
    </row>
    <row r="22" spans="1:14" ht="15" customHeight="1">
      <c r="A22" s="98" t="s">
        <v>131</v>
      </c>
      <c r="B22" s="20"/>
      <c r="C22" s="20"/>
      <c r="D22" s="20"/>
      <c r="E22" s="20"/>
      <c r="F22" s="20"/>
      <c r="G22" s="20"/>
      <c r="H22" s="20"/>
      <c r="I22" s="20"/>
      <c r="J22" s="20"/>
      <c r="K22" s="20"/>
      <c r="L22" s="20"/>
      <c r="M22" s="20"/>
      <c r="N22" s="20"/>
    </row>
    <row r="23" spans="1:14" ht="12.75" customHeight="1">
      <c r="A23" s="98" t="s">
        <v>132</v>
      </c>
      <c r="B23" s="20"/>
      <c r="C23" s="20"/>
      <c r="D23" s="20"/>
      <c r="E23" s="20"/>
      <c r="F23" s="20"/>
      <c r="G23" s="20"/>
      <c r="H23" s="20"/>
      <c r="I23" s="20"/>
      <c r="J23" s="20"/>
      <c r="K23" s="20"/>
      <c r="L23" s="20"/>
      <c r="M23" s="20"/>
      <c r="N23" s="20"/>
    </row>
    <row r="24" spans="1:14" ht="12.75">
      <c r="A24" s="98" t="s">
        <v>133</v>
      </c>
      <c r="B24" s="20"/>
      <c r="C24" s="20"/>
      <c r="D24" s="20"/>
      <c r="E24" s="20"/>
      <c r="F24" s="20"/>
      <c r="G24" s="20"/>
      <c r="H24" s="20"/>
      <c r="I24" s="20"/>
      <c r="J24" s="20"/>
      <c r="K24" s="20"/>
      <c r="L24" s="20"/>
      <c r="M24" s="20"/>
      <c r="N24" s="20"/>
    </row>
    <row r="25" spans="1:14" ht="12" customHeight="1">
      <c r="A25" s="97" t="s">
        <v>134</v>
      </c>
      <c r="B25" s="20"/>
      <c r="C25" s="20"/>
      <c r="D25" s="20"/>
      <c r="E25" s="20"/>
      <c r="F25" s="20"/>
      <c r="G25" s="20"/>
      <c r="H25" s="20"/>
      <c r="I25" s="20"/>
      <c r="J25" s="20"/>
      <c r="K25" s="20"/>
      <c r="L25" s="20"/>
      <c r="M25" s="20"/>
      <c r="N25" s="20"/>
    </row>
    <row r="26" spans="1:14" ht="12.75">
      <c r="A26" s="98" t="s">
        <v>135</v>
      </c>
      <c r="B26" s="96"/>
      <c r="C26" s="96"/>
      <c r="D26" s="96"/>
      <c r="E26" s="96"/>
      <c r="F26" s="96"/>
      <c r="G26" s="96"/>
      <c r="H26" s="96"/>
      <c r="I26" s="96"/>
      <c r="J26" s="96"/>
      <c r="K26" s="96"/>
      <c r="L26" s="96"/>
      <c r="M26" s="96"/>
      <c r="N26" s="20"/>
    </row>
    <row r="27" spans="1:14" ht="12.75">
      <c r="A27" s="98" t="s">
        <v>136</v>
      </c>
      <c r="B27" s="96"/>
      <c r="C27" s="96"/>
      <c r="D27" s="96"/>
      <c r="E27" s="96"/>
      <c r="F27" s="96"/>
      <c r="G27" s="96"/>
      <c r="H27" s="96"/>
      <c r="I27" s="96"/>
      <c r="J27" s="96"/>
      <c r="K27" s="96"/>
      <c r="L27" s="96"/>
      <c r="M27" s="96"/>
      <c r="N27" s="20"/>
    </row>
    <row r="28" spans="1:14" ht="12.75">
      <c r="A28" s="97" t="s">
        <v>137</v>
      </c>
      <c r="B28" s="20"/>
      <c r="C28" s="20"/>
      <c r="D28" s="20"/>
      <c r="E28" s="20"/>
      <c r="F28" s="20"/>
      <c r="G28" s="20"/>
      <c r="H28" s="20"/>
      <c r="I28" s="20"/>
      <c r="J28" s="20"/>
      <c r="K28" s="20"/>
      <c r="L28" s="20"/>
      <c r="M28" s="20"/>
      <c r="N28" s="20"/>
    </row>
    <row r="29" spans="1:14" ht="12.75">
      <c r="A29" s="97" t="s">
        <v>138</v>
      </c>
      <c r="B29" s="20"/>
      <c r="C29" s="20"/>
      <c r="D29" s="20"/>
      <c r="E29" s="20"/>
      <c r="F29" s="20"/>
      <c r="G29" s="20"/>
      <c r="H29" s="20"/>
      <c r="I29" s="20"/>
      <c r="J29" s="20"/>
      <c r="K29" s="20"/>
      <c r="L29" s="20"/>
      <c r="M29" s="20"/>
      <c r="N29" s="20"/>
    </row>
    <row r="30" spans="1:14" ht="12.75">
      <c r="A30" s="283" t="s">
        <v>139</v>
      </c>
      <c r="B30" s="284"/>
      <c r="C30" s="284"/>
      <c r="D30" s="284"/>
      <c r="E30" s="284"/>
      <c r="F30" s="284"/>
      <c r="G30" s="284"/>
      <c r="H30" s="284"/>
      <c r="I30" s="284"/>
      <c r="J30" s="284"/>
      <c r="K30" s="284"/>
      <c r="L30" s="284"/>
      <c r="M30" s="284"/>
      <c r="N30" s="20"/>
    </row>
    <row r="31" spans="1:14" ht="15" customHeight="1">
      <c r="A31" s="283" t="s">
        <v>140</v>
      </c>
      <c r="B31" s="284"/>
      <c r="C31" s="284"/>
      <c r="D31" s="284"/>
      <c r="E31" s="284"/>
      <c r="F31" s="284"/>
      <c r="G31" s="284"/>
      <c r="H31" s="284"/>
      <c r="I31" s="284"/>
      <c r="J31" s="284"/>
      <c r="K31" s="284"/>
      <c r="L31" s="284"/>
      <c r="M31" s="284"/>
      <c r="N31" s="20"/>
    </row>
    <row r="32" spans="1:14" ht="15" customHeight="1">
      <c r="A32" s="283" t="s">
        <v>55</v>
      </c>
      <c r="B32" s="283"/>
      <c r="C32" s="283"/>
      <c r="D32" s="283"/>
      <c r="E32" s="283"/>
      <c r="F32" s="283"/>
      <c r="G32" s="283"/>
      <c r="H32" s="283"/>
      <c r="I32" s="283"/>
      <c r="J32" s="283"/>
      <c r="K32" s="283"/>
      <c r="L32" s="283"/>
      <c r="M32" s="283"/>
      <c r="N32" s="20"/>
    </row>
    <row r="33" spans="1:14" ht="9.75" customHeight="1" thickBot="1">
      <c r="A33" s="20"/>
      <c r="B33" s="20"/>
      <c r="C33" s="20"/>
      <c r="D33" s="20"/>
      <c r="E33" s="20"/>
      <c r="F33" s="20"/>
      <c r="G33" s="20"/>
      <c r="H33" s="20"/>
      <c r="I33" s="20"/>
      <c r="J33" s="20"/>
      <c r="K33" s="20"/>
      <c r="L33" s="20"/>
      <c r="M33" s="20"/>
      <c r="N33" s="20"/>
    </row>
    <row r="34" spans="1:14" ht="15" customHeight="1" thickBot="1">
      <c r="A34" s="285" t="s">
        <v>141</v>
      </c>
      <c r="B34" s="286"/>
      <c r="C34" s="287"/>
      <c r="D34" s="287"/>
      <c r="E34" s="287"/>
      <c r="F34" s="288"/>
      <c r="G34" s="288"/>
      <c r="H34" s="288"/>
      <c r="I34" s="288"/>
      <c r="J34" s="288"/>
      <c r="K34" s="288"/>
      <c r="L34" s="288"/>
      <c r="M34" s="289"/>
      <c r="N34" s="20"/>
    </row>
    <row r="35" spans="1:14" ht="15" customHeight="1">
      <c r="A35" s="242" t="s">
        <v>142</v>
      </c>
      <c r="B35" s="230"/>
      <c r="C35" s="243" t="s">
        <v>143</v>
      </c>
      <c r="D35" s="244"/>
      <c r="E35" s="245"/>
      <c r="F35" s="275" t="s">
        <v>144</v>
      </c>
      <c r="G35" s="276"/>
      <c r="H35" s="276"/>
      <c r="I35" s="275" t="s">
        <v>145</v>
      </c>
      <c r="J35" s="276"/>
      <c r="K35" s="279"/>
      <c r="L35" s="275" t="s">
        <v>146</v>
      </c>
      <c r="M35" s="279"/>
      <c r="N35" s="20"/>
    </row>
    <row r="36" spans="1:14" ht="15" customHeight="1">
      <c r="A36" s="242"/>
      <c r="B36" s="230"/>
      <c r="C36" s="242"/>
      <c r="D36" s="246"/>
      <c r="E36" s="247"/>
      <c r="F36" s="277"/>
      <c r="G36" s="278"/>
      <c r="H36" s="278"/>
      <c r="I36" s="277"/>
      <c r="J36" s="278"/>
      <c r="K36" s="280"/>
      <c r="L36" s="281"/>
      <c r="M36" s="282"/>
      <c r="N36" s="20"/>
    </row>
    <row r="37" spans="1:14" ht="15" customHeight="1">
      <c r="A37" s="229" t="s">
        <v>147</v>
      </c>
      <c r="B37" s="230"/>
      <c r="C37" s="231">
        <v>2.58</v>
      </c>
      <c r="D37" s="232"/>
      <c r="E37" s="233"/>
      <c r="F37" s="234">
        <v>0.68</v>
      </c>
      <c r="G37" s="235"/>
      <c r="H37" s="236"/>
      <c r="I37" s="292">
        <v>63.9</v>
      </c>
      <c r="J37" s="293"/>
      <c r="K37" s="294"/>
      <c r="L37" s="290">
        <v>40.9</v>
      </c>
      <c r="M37" s="291"/>
      <c r="N37" s="20"/>
    </row>
    <row r="38" spans="1:14" ht="15" customHeight="1">
      <c r="A38" s="229" t="s">
        <v>148</v>
      </c>
      <c r="B38" s="230"/>
      <c r="C38" s="231">
        <v>2.16</v>
      </c>
      <c r="D38" s="232"/>
      <c r="E38" s="233"/>
      <c r="F38" s="234">
        <v>2.03</v>
      </c>
      <c r="G38" s="235"/>
      <c r="H38" s="236"/>
      <c r="I38" s="292">
        <v>50.5</v>
      </c>
      <c r="J38" s="293"/>
      <c r="K38" s="294"/>
      <c r="L38" s="290">
        <v>24.5</v>
      </c>
      <c r="M38" s="291"/>
      <c r="N38" s="20"/>
    </row>
    <row r="39" spans="1:14" ht="15" customHeight="1">
      <c r="A39" s="229" t="s">
        <v>149</v>
      </c>
      <c r="B39" s="230"/>
      <c r="C39" s="231">
        <v>4.34</v>
      </c>
      <c r="D39" s="232"/>
      <c r="E39" s="233"/>
      <c r="F39" s="234">
        <v>2.18</v>
      </c>
      <c r="G39" s="235"/>
      <c r="H39" s="236"/>
      <c r="I39" s="292">
        <v>49.2</v>
      </c>
      <c r="J39" s="293"/>
      <c r="K39" s="294"/>
      <c r="L39" s="290">
        <v>67.4</v>
      </c>
      <c r="M39" s="291"/>
      <c r="N39" s="20"/>
    </row>
    <row r="40" spans="1:14" ht="15" customHeight="1">
      <c r="A40" s="229" t="s">
        <v>150</v>
      </c>
      <c r="B40" s="230"/>
      <c r="C40" s="231">
        <v>9.7</v>
      </c>
      <c r="D40" s="232"/>
      <c r="E40" s="233"/>
      <c r="F40" s="234">
        <v>7.3</v>
      </c>
      <c r="G40" s="235"/>
      <c r="H40" s="236"/>
      <c r="I40" s="292">
        <v>2.4</v>
      </c>
      <c r="J40" s="293"/>
      <c r="K40" s="294"/>
      <c r="L40" s="290">
        <v>47</v>
      </c>
      <c r="M40" s="291"/>
      <c r="N40" s="20"/>
    </row>
    <row r="41" spans="1:14" ht="15" customHeight="1">
      <c r="A41" s="229" t="s">
        <v>151</v>
      </c>
      <c r="B41" s="230"/>
      <c r="C41" s="231">
        <v>13.71</v>
      </c>
      <c r="D41" s="232"/>
      <c r="E41" s="233"/>
      <c r="F41" s="234">
        <v>13.09</v>
      </c>
      <c r="G41" s="235"/>
      <c r="H41" s="236"/>
      <c r="I41" s="292">
        <v>90.2</v>
      </c>
      <c r="J41" s="293"/>
      <c r="K41" s="294"/>
      <c r="L41" s="290">
        <v>49.7</v>
      </c>
      <c r="M41" s="291"/>
      <c r="N41" s="20"/>
    </row>
    <row r="42" spans="1:14" ht="12.75">
      <c r="A42" s="229" t="s">
        <v>152</v>
      </c>
      <c r="B42" s="230"/>
      <c r="C42" s="231">
        <v>18.11</v>
      </c>
      <c r="D42" s="232"/>
      <c r="E42" s="233"/>
      <c r="F42" s="234">
        <v>17.01</v>
      </c>
      <c r="G42" s="235"/>
      <c r="H42" s="236"/>
      <c r="I42" s="292">
        <v>53.2</v>
      </c>
      <c r="J42" s="293"/>
      <c r="K42" s="294"/>
      <c r="L42" s="290">
        <v>84</v>
      </c>
      <c r="M42" s="291"/>
      <c r="N42" s="20"/>
    </row>
    <row r="43" spans="1:14" ht="12.75">
      <c r="A43" s="229" t="s">
        <v>153</v>
      </c>
      <c r="B43" s="230"/>
      <c r="C43" s="231">
        <v>18.65</v>
      </c>
      <c r="D43" s="232"/>
      <c r="E43" s="233"/>
      <c r="F43" s="234">
        <v>16.63</v>
      </c>
      <c r="G43" s="235"/>
      <c r="H43" s="236"/>
      <c r="I43" s="292">
        <v>121.7</v>
      </c>
      <c r="J43" s="293"/>
      <c r="K43" s="294"/>
      <c r="L43" s="290">
        <v>53.3</v>
      </c>
      <c r="M43" s="291"/>
      <c r="N43" s="20"/>
    </row>
    <row r="44" spans="1:14" ht="12.75">
      <c r="A44" s="229" t="s">
        <v>154</v>
      </c>
      <c r="B44" s="230"/>
      <c r="C44" s="231">
        <v>16.89</v>
      </c>
      <c r="D44" s="232"/>
      <c r="E44" s="233"/>
      <c r="F44" s="234">
        <v>16.93</v>
      </c>
      <c r="G44" s="235"/>
      <c r="H44" s="236"/>
      <c r="I44" s="292">
        <v>76.3</v>
      </c>
      <c r="J44" s="293"/>
      <c r="K44" s="294"/>
      <c r="L44" s="290">
        <v>67.4</v>
      </c>
      <c r="M44" s="291"/>
      <c r="N44" s="20"/>
    </row>
    <row r="45" spans="1:14" ht="13.5" thickBot="1">
      <c r="A45" s="229" t="s">
        <v>155</v>
      </c>
      <c r="B45" s="230"/>
      <c r="C45" s="231">
        <v>10.64</v>
      </c>
      <c r="D45" s="232"/>
      <c r="E45" s="233"/>
      <c r="F45" s="301">
        <v>11.14</v>
      </c>
      <c r="G45" s="302"/>
      <c r="H45" s="303"/>
      <c r="I45" s="292">
        <v>124</v>
      </c>
      <c r="J45" s="293"/>
      <c r="K45" s="294"/>
      <c r="L45" s="295">
        <v>40.6</v>
      </c>
      <c r="M45" s="296"/>
      <c r="N45" s="20"/>
    </row>
    <row r="46" spans="1:14" ht="12.75">
      <c r="A46" s="229" t="s">
        <v>156</v>
      </c>
      <c r="B46" s="230"/>
      <c r="C46" s="231">
        <v>6.5</v>
      </c>
      <c r="D46" s="232"/>
      <c r="E46" s="233"/>
      <c r="F46" s="297"/>
      <c r="G46" s="298"/>
      <c r="H46" s="299"/>
      <c r="I46" s="292">
        <v>37.5</v>
      </c>
      <c r="J46" s="293"/>
      <c r="K46" s="294"/>
      <c r="L46" s="297"/>
      <c r="M46" s="300"/>
      <c r="N46" s="20"/>
    </row>
    <row r="47" spans="1:14" ht="12.75">
      <c r="A47" s="229" t="s">
        <v>157</v>
      </c>
      <c r="B47" s="230"/>
      <c r="C47" s="231">
        <v>0.2</v>
      </c>
      <c r="D47" s="232"/>
      <c r="E47" s="233"/>
      <c r="F47" s="304"/>
      <c r="G47" s="318"/>
      <c r="H47" s="319"/>
      <c r="I47" s="292">
        <v>88.6</v>
      </c>
      <c r="J47" s="293"/>
      <c r="K47" s="294"/>
      <c r="L47" s="304"/>
      <c r="M47" s="305"/>
      <c r="N47" s="20"/>
    </row>
    <row r="48" spans="1:14" ht="13.5" thickBot="1">
      <c r="A48" s="306" t="s">
        <v>158</v>
      </c>
      <c r="B48" s="307"/>
      <c r="C48" s="308">
        <v>-1.37</v>
      </c>
      <c r="D48" s="309"/>
      <c r="E48" s="310"/>
      <c r="F48" s="311"/>
      <c r="G48" s="312"/>
      <c r="H48" s="313"/>
      <c r="I48" s="314">
        <v>36.9</v>
      </c>
      <c r="J48" s="315"/>
      <c r="K48" s="316"/>
      <c r="L48" s="311"/>
      <c r="M48" s="317"/>
      <c r="N48" s="20"/>
    </row>
    <row r="49" spans="1:14" ht="12.75">
      <c r="A49" s="20"/>
      <c r="B49" s="20"/>
      <c r="C49" s="20"/>
      <c r="D49" s="20"/>
      <c r="E49" s="20"/>
      <c r="F49" s="20"/>
      <c r="G49" s="20"/>
      <c r="H49" s="20"/>
      <c r="I49" s="20"/>
      <c r="J49" s="20"/>
      <c r="K49" s="20"/>
      <c r="L49" s="20"/>
      <c r="M49" s="20"/>
      <c r="N49" s="20"/>
    </row>
    <row r="50" spans="1:14" ht="12.75">
      <c r="A50" s="20"/>
      <c r="B50" s="20"/>
      <c r="C50" s="20"/>
      <c r="D50" s="20"/>
      <c r="E50" s="20"/>
      <c r="F50" s="20"/>
      <c r="G50" s="20"/>
      <c r="H50" s="20"/>
      <c r="I50" s="20"/>
      <c r="J50" s="20"/>
      <c r="K50" s="20"/>
      <c r="L50" s="20"/>
      <c r="M50" s="20"/>
      <c r="N50" s="20"/>
    </row>
    <row r="51" spans="1:14" ht="12.75">
      <c r="A51" s="20"/>
      <c r="B51" s="20"/>
      <c r="C51" s="20"/>
      <c r="D51" s="20"/>
      <c r="E51" s="20"/>
      <c r="F51" s="20"/>
      <c r="G51" s="20"/>
      <c r="H51" s="20"/>
      <c r="I51" s="20"/>
      <c r="J51" s="20"/>
      <c r="K51" s="20"/>
      <c r="L51" s="20"/>
      <c r="M51" s="20"/>
      <c r="N51" s="20"/>
    </row>
    <row r="52" spans="1:14" ht="12.75">
      <c r="A52" s="20"/>
      <c r="B52" s="20"/>
      <c r="C52" s="20"/>
      <c r="D52" s="20"/>
      <c r="E52" s="20"/>
      <c r="F52" s="20"/>
      <c r="G52" s="20"/>
      <c r="H52" s="20"/>
      <c r="I52" s="20"/>
      <c r="J52" s="20"/>
      <c r="K52" s="20"/>
      <c r="L52" s="20"/>
      <c r="M52" s="20"/>
      <c r="N52" s="20"/>
    </row>
    <row r="53" spans="1:14" ht="12.75">
      <c r="A53" s="20"/>
      <c r="B53" s="20"/>
      <c r="C53" s="20"/>
      <c r="D53" s="20"/>
      <c r="E53" s="20"/>
      <c r="F53" s="20"/>
      <c r="G53" s="20"/>
      <c r="H53" s="20"/>
      <c r="I53" s="20"/>
      <c r="J53" s="20"/>
      <c r="K53" s="20"/>
      <c r="L53" s="20"/>
      <c r="M53" s="20"/>
      <c r="N53" s="20"/>
    </row>
    <row r="54" spans="1:14" ht="12.75">
      <c r="A54" s="20"/>
      <c r="B54" s="20"/>
      <c r="C54" s="20"/>
      <c r="D54" s="20"/>
      <c r="E54" s="20"/>
      <c r="F54" s="20"/>
      <c r="G54" s="20"/>
      <c r="H54" s="20"/>
      <c r="I54" s="20"/>
      <c r="J54" s="20"/>
      <c r="K54" s="20"/>
      <c r="L54" s="20"/>
      <c r="M54" s="20"/>
      <c r="N54" s="20"/>
    </row>
    <row r="55" spans="1:14" ht="12.75">
      <c r="A55" s="20"/>
      <c r="B55" s="20"/>
      <c r="C55" s="20"/>
      <c r="D55" s="20"/>
      <c r="E55" s="20"/>
      <c r="F55" s="20"/>
      <c r="G55" s="20"/>
      <c r="H55" s="20"/>
      <c r="I55" s="20"/>
      <c r="J55" s="20"/>
      <c r="K55" s="20"/>
      <c r="L55" s="20"/>
      <c r="M55" s="20"/>
      <c r="N55" s="20"/>
    </row>
    <row r="56" spans="1:14" ht="12.75">
      <c r="A56" s="20"/>
      <c r="B56" s="20"/>
      <c r="C56" s="20"/>
      <c r="D56" s="20"/>
      <c r="E56" s="20"/>
      <c r="F56" s="20"/>
      <c r="G56" s="20"/>
      <c r="H56" s="20"/>
      <c r="I56" s="20"/>
      <c r="J56" s="20"/>
      <c r="K56" s="20"/>
      <c r="L56" s="20"/>
      <c r="M56" s="20"/>
      <c r="N56" s="20"/>
    </row>
    <row r="57" spans="1:14" ht="12.75">
      <c r="A57" s="20"/>
      <c r="B57" s="20"/>
      <c r="C57" s="20"/>
      <c r="D57" s="20"/>
      <c r="E57" s="20"/>
      <c r="F57" s="20"/>
      <c r="G57" s="20"/>
      <c r="H57" s="20"/>
      <c r="I57" s="20"/>
      <c r="J57" s="20"/>
      <c r="K57" s="20"/>
      <c r="L57" s="20"/>
      <c r="M57" s="20"/>
      <c r="N57" s="20"/>
    </row>
    <row r="58" spans="1:14" ht="12.75">
      <c r="A58" s="20"/>
      <c r="B58" s="20"/>
      <c r="C58" s="20"/>
      <c r="D58" s="20"/>
      <c r="E58" s="20"/>
      <c r="F58" s="20"/>
      <c r="G58" s="20"/>
      <c r="H58" s="20"/>
      <c r="I58" s="20"/>
      <c r="J58" s="20"/>
      <c r="K58" s="20"/>
      <c r="L58" s="20"/>
      <c r="M58" s="20"/>
      <c r="N58" s="20"/>
    </row>
    <row r="59" spans="1:14" ht="12.75">
      <c r="A59" s="20"/>
      <c r="B59" s="20"/>
      <c r="C59" s="20"/>
      <c r="D59" s="20"/>
      <c r="E59" s="20"/>
      <c r="F59" s="20"/>
      <c r="G59" s="20"/>
      <c r="H59" s="20"/>
      <c r="I59" s="20"/>
      <c r="J59" s="20"/>
      <c r="K59" s="20"/>
      <c r="L59" s="20"/>
      <c r="M59" s="20"/>
      <c r="N59" s="20"/>
    </row>
    <row r="60" spans="1:14" ht="12.75">
      <c r="A60" s="20"/>
      <c r="B60" s="20"/>
      <c r="C60" s="20"/>
      <c r="D60" s="20"/>
      <c r="E60" s="20"/>
      <c r="F60" s="20"/>
      <c r="G60" s="20"/>
      <c r="H60" s="20"/>
      <c r="I60" s="20"/>
      <c r="J60" s="20"/>
      <c r="K60" s="20"/>
      <c r="L60" s="20"/>
      <c r="M60" s="20"/>
      <c r="N60" s="20"/>
    </row>
    <row r="61" spans="1:14" ht="12.75">
      <c r="A61" s="20"/>
      <c r="B61" s="20"/>
      <c r="C61" s="20"/>
      <c r="D61" s="20"/>
      <c r="E61" s="20"/>
      <c r="F61" s="20"/>
      <c r="G61" s="20"/>
      <c r="H61" s="20"/>
      <c r="I61" s="20"/>
      <c r="J61" s="20"/>
      <c r="K61" s="20"/>
      <c r="L61" s="20"/>
      <c r="M61" s="20"/>
      <c r="N61" s="20"/>
    </row>
    <row r="62" spans="1:14" ht="12.75">
      <c r="A62" s="20"/>
      <c r="B62" s="20"/>
      <c r="C62" s="20"/>
      <c r="D62" s="20"/>
      <c r="E62" s="20"/>
      <c r="F62" s="20"/>
      <c r="G62" s="20"/>
      <c r="H62" s="20"/>
      <c r="I62" s="20"/>
      <c r="J62" s="20"/>
      <c r="K62" s="20"/>
      <c r="L62" s="20"/>
      <c r="M62" s="20"/>
      <c r="N62" s="20"/>
    </row>
    <row r="63" spans="1:14" ht="12.75">
      <c r="A63" s="20"/>
      <c r="B63" s="20"/>
      <c r="C63" s="20"/>
      <c r="D63" s="20"/>
      <c r="E63" s="20"/>
      <c r="F63" s="20"/>
      <c r="G63" s="20"/>
      <c r="H63" s="20"/>
      <c r="I63" s="20"/>
      <c r="J63" s="20"/>
      <c r="K63" s="20"/>
      <c r="L63" s="20"/>
      <c r="M63" s="20"/>
      <c r="N63" s="20"/>
    </row>
    <row r="64" spans="1:14" ht="12.75">
      <c r="A64" s="20"/>
      <c r="B64" s="20"/>
      <c r="C64" s="20"/>
      <c r="D64" s="20"/>
      <c r="E64" s="20"/>
      <c r="F64" s="20"/>
      <c r="G64" s="20"/>
      <c r="H64" s="20"/>
      <c r="I64" s="20"/>
      <c r="J64" s="20"/>
      <c r="K64" s="20"/>
      <c r="L64" s="20"/>
      <c r="M64" s="20"/>
      <c r="N64" s="20"/>
    </row>
    <row r="65" spans="1:14" ht="12.75">
      <c r="A65" s="20"/>
      <c r="B65" s="20"/>
      <c r="C65" s="20"/>
      <c r="D65" s="20"/>
      <c r="E65" s="20"/>
      <c r="F65" s="20"/>
      <c r="G65" s="20"/>
      <c r="H65" s="20"/>
      <c r="I65" s="20"/>
      <c r="J65" s="20"/>
      <c r="K65" s="20"/>
      <c r="L65" s="20"/>
      <c r="M65" s="20"/>
      <c r="N65" s="20"/>
    </row>
    <row r="66" spans="1:14" ht="12.75">
      <c r="A66" s="20"/>
      <c r="B66" s="20"/>
      <c r="C66" s="20"/>
      <c r="D66" s="20"/>
      <c r="E66" s="20"/>
      <c r="F66" s="20"/>
      <c r="G66" s="20"/>
      <c r="H66" s="20"/>
      <c r="I66" s="20"/>
      <c r="J66" s="20"/>
      <c r="K66" s="20"/>
      <c r="L66" s="20"/>
      <c r="M66" s="20"/>
      <c r="N66" s="20"/>
    </row>
    <row r="67" spans="1:14" ht="12.75">
      <c r="A67" s="20"/>
      <c r="B67" s="20"/>
      <c r="C67" s="20"/>
      <c r="D67" s="20"/>
      <c r="E67" s="20"/>
      <c r="F67" s="20"/>
      <c r="G67" s="20"/>
      <c r="H67" s="20"/>
      <c r="I67" s="20"/>
      <c r="J67" s="20"/>
      <c r="K67" s="20"/>
      <c r="L67" s="20"/>
      <c r="M67" s="20"/>
      <c r="N67" s="20"/>
    </row>
    <row r="68" spans="1:14" ht="12.75">
      <c r="A68" s="20"/>
      <c r="B68" s="20"/>
      <c r="C68" s="20"/>
      <c r="D68" s="20"/>
      <c r="E68" s="20"/>
      <c r="F68" s="20"/>
      <c r="G68" s="20"/>
      <c r="H68" s="20"/>
      <c r="I68" s="20"/>
      <c r="J68" s="20"/>
      <c r="K68" s="20"/>
      <c r="L68" s="20"/>
      <c r="M68" s="20"/>
      <c r="N68" s="20"/>
    </row>
    <row r="69" spans="1:14" ht="12.75">
      <c r="A69" s="20"/>
      <c r="B69" s="20"/>
      <c r="C69" s="20"/>
      <c r="D69" s="20"/>
      <c r="E69" s="20"/>
      <c r="F69" s="20"/>
      <c r="G69" s="20"/>
      <c r="H69" s="20"/>
      <c r="I69" s="20"/>
      <c r="J69" s="20"/>
      <c r="K69" s="20"/>
      <c r="L69" s="20"/>
      <c r="M69" s="20"/>
      <c r="N69" s="20"/>
    </row>
    <row r="70" spans="1:14" ht="12.75">
      <c r="A70" s="20"/>
      <c r="B70" s="20"/>
      <c r="C70" s="20"/>
      <c r="D70" s="20"/>
      <c r="E70" s="20"/>
      <c r="F70" s="20"/>
      <c r="G70" s="20"/>
      <c r="H70" s="20"/>
      <c r="I70" s="20"/>
      <c r="J70" s="20"/>
      <c r="K70" s="20"/>
      <c r="L70" s="20"/>
      <c r="M70" s="20"/>
      <c r="N70" s="20"/>
    </row>
    <row r="71" spans="1:14" ht="12.75">
      <c r="A71" s="20"/>
      <c r="B71" s="20"/>
      <c r="C71" s="20"/>
      <c r="D71" s="20"/>
      <c r="E71" s="20"/>
      <c r="F71" s="20"/>
      <c r="G71" s="20"/>
      <c r="H71" s="20"/>
      <c r="I71" s="20"/>
      <c r="J71" s="20"/>
      <c r="K71" s="20"/>
      <c r="L71" s="20"/>
      <c r="M71" s="20"/>
      <c r="N71" s="20"/>
    </row>
    <row r="72" spans="1:14" ht="12.75">
      <c r="A72" s="20"/>
      <c r="B72" s="20"/>
      <c r="C72" s="20"/>
      <c r="D72" s="20"/>
      <c r="E72" s="20"/>
      <c r="F72" s="20"/>
      <c r="G72" s="20"/>
      <c r="H72" s="20"/>
      <c r="I72" s="20"/>
      <c r="J72" s="20"/>
      <c r="K72" s="20"/>
      <c r="L72" s="20"/>
      <c r="M72" s="20"/>
      <c r="N72" s="20"/>
    </row>
    <row r="73" s="357" customFormat="1" ht="12.75"/>
    <row r="74" s="357" customFormat="1" ht="12.75"/>
    <row r="75" s="357" customFormat="1" ht="12.75"/>
    <row r="76" s="357" customFormat="1" ht="12.75"/>
    <row r="77" s="357" customFormat="1" ht="12.75"/>
    <row r="78" s="357" customFormat="1" ht="12.75"/>
    <row r="79" s="357" customFormat="1" ht="12.75"/>
    <row r="80" s="357" customFormat="1" ht="12.75"/>
    <row r="81" s="357" customFormat="1" ht="12.75"/>
    <row r="82" s="357" customFormat="1" ht="12.75"/>
    <row r="83" s="357" customFormat="1" ht="12.75"/>
    <row r="84" s="357" customFormat="1" ht="12.75"/>
    <row r="85" s="357" customFormat="1" ht="12.75"/>
    <row r="86" s="357" customFormat="1" ht="12.75"/>
    <row r="87" s="357" customFormat="1" ht="12.75"/>
    <row r="88" s="357" customFormat="1" ht="12.75"/>
    <row r="89" s="357" customFormat="1" ht="12.75"/>
    <row r="90" s="357" customFormat="1" ht="12.75"/>
    <row r="91" s="357" customFormat="1" ht="12.75"/>
    <row r="92" s="357" customFormat="1" ht="12.75"/>
    <row r="93" s="357" customFormat="1" ht="12.75"/>
    <row r="94" s="357" customFormat="1" ht="12.75"/>
    <row r="95" s="357" customFormat="1" ht="12.75"/>
    <row r="96" s="357" customFormat="1" ht="12.75"/>
    <row r="97" s="357" customFormat="1" ht="12.75"/>
    <row r="98" s="357" customFormat="1" ht="12.75"/>
    <row r="99" s="357" customFormat="1" ht="12.75"/>
    <row r="100" s="357" customFormat="1" ht="12.75"/>
    <row r="101" s="357" customFormat="1" ht="12.75"/>
    <row r="102" s="357" customFormat="1" ht="12.75"/>
    <row r="103" s="357" customFormat="1" ht="12.75"/>
    <row r="104" s="357" customFormat="1" ht="12.75"/>
    <row r="105" s="357" customFormat="1" ht="12.75"/>
    <row r="106" s="357" customFormat="1" ht="12.75"/>
    <row r="107" s="357" customFormat="1" ht="12.75"/>
    <row r="108" s="357" customFormat="1" ht="12.75"/>
    <row r="109" s="357" customFormat="1" ht="12.75"/>
    <row r="110" s="357" customFormat="1" ht="12.75"/>
    <row r="111" s="357" customFormat="1" ht="12.75"/>
    <row r="112" s="357" customFormat="1" ht="12.75"/>
    <row r="113" s="357" customFormat="1" ht="12.75"/>
    <row r="114" s="357" customFormat="1" ht="12.75"/>
    <row r="115" s="357" customFormat="1" ht="12.75"/>
    <row r="116" s="357" customFormat="1" ht="12.75"/>
    <row r="117" s="357" customFormat="1" ht="12.75"/>
    <row r="118" s="357" customFormat="1" ht="12.75"/>
    <row r="119" s="357" customFormat="1" ht="12.75"/>
    <row r="120" s="357" customFormat="1" ht="12.75"/>
    <row r="121" s="357" customFormat="1" ht="12.75"/>
    <row r="122" s="357" customFormat="1" ht="12.75"/>
    <row r="123" s="357" customFormat="1" ht="12.75"/>
    <row r="124" s="357" customFormat="1" ht="12.75"/>
    <row r="125" s="357" customFormat="1" ht="12.75"/>
    <row r="126" s="357" customFormat="1" ht="12.75"/>
    <row r="127" s="357" customFormat="1" ht="12.75"/>
    <row r="128" s="357" customFormat="1" ht="12.75"/>
    <row r="129" s="357" customFormat="1" ht="12.75"/>
    <row r="130" s="357" customFormat="1" ht="12.75"/>
    <row r="131" s="357" customFormat="1" ht="12.75"/>
    <row r="132" s="357" customFormat="1" ht="12.75"/>
    <row r="133" s="357" customFormat="1" ht="12.75"/>
    <row r="134" s="357" customFormat="1" ht="12.75"/>
    <row r="135" s="357" customFormat="1" ht="12.75"/>
    <row r="136" s="357" customFormat="1" ht="12.75"/>
    <row r="137" s="357" customFormat="1" ht="12.75"/>
    <row r="138" s="357" customFormat="1" ht="12.75"/>
    <row r="139" s="357" customFormat="1" ht="12.75"/>
    <row r="140" s="357" customFormat="1" ht="12.75"/>
    <row r="141" s="357" customFormat="1" ht="12.75"/>
    <row r="142" s="357" customFormat="1" ht="12.75"/>
    <row r="143" s="357" customFormat="1" ht="12.75"/>
    <row r="144" s="357" customFormat="1" ht="12.75"/>
    <row r="145" s="357" customFormat="1" ht="12.75"/>
    <row r="146" s="357" customFormat="1" ht="12.75"/>
    <row r="147" s="357" customFormat="1" ht="12.75"/>
    <row r="148" s="357" customFormat="1" ht="12.75"/>
    <row r="149" s="357" customFormat="1" ht="12.75"/>
    <row r="150" s="357" customFormat="1" ht="12.75"/>
    <row r="151" s="357" customFormat="1" ht="12.75"/>
    <row r="152" s="357" customFormat="1" ht="12.75"/>
    <row r="153" s="357" customFormat="1" ht="12.75"/>
    <row r="154" s="357" customFormat="1" ht="12.75"/>
    <row r="155" s="357" customFormat="1" ht="12.75"/>
    <row r="156" s="357" customFormat="1" ht="12.75"/>
    <row r="157" s="357" customFormat="1" ht="12.75"/>
    <row r="158" s="357" customFormat="1" ht="12.75"/>
    <row r="159" s="357" customFormat="1" ht="12.75"/>
    <row r="160" s="357" customFormat="1" ht="12.75"/>
    <row r="161" s="357" customFormat="1" ht="12.75"/>
    <row r="162" s="357" customFormat="1" ht="12.75"/>
    <row r="163" s="357" customFormat="1" ht="12.75"/>
    <row r="164" s="357" customFormat="1" ht="12.75"/>
    <row r="165" s="357" customFormat="1" ht="12.75"/>
    <row r="166" s="357" customFormat="1" ht="12.75"/>
    <row r="167" s="357" customFormat="1" ht="12.75"/>
    <row r="168" s="357" customFormat="1" ht="12.75"/>
    <row r="169" s="357" customFormat="1" ht="12.75"/>
  </sheetData>
  <sheetProtection/>
  <mergeCells count="93">
    <mergeCell ref="L47:M47"/>
    <mergeCell ref="A48:B48"/>
    <mergeCell ref="C48:E48"/>
    <mergeCell ref="F48:H48"/>
    <mergeCell ref="I48:K48"/>
    <mergeCell ref="L48:M48"/>
    <mergeCell ref="A47:B47"/>
    <mergeCell ref="C47:E47"/>
    <mergeCell ref="F47:H47"/>
    <mergeCell ref="I47:K47"/>
    <mergeCell ref="L45:M45"/>
    <mergeCell ref="A46:B46"/>
    <mergeCell ref="C46:E46"/>
    <mergeCell ref="F46:H46"/>
    <mergeCell ref="I46:K46"/>
    <mergeCell ref="L46:M46"/>
    <mergeCell ref="A45:B45"/>
    <mergeCell ref="C45:E45"/>
    <mergeCell ref="F45:H45"/>
    <mergeCell ref="I45:K45"/>
    <mergeCell ref="L43:M43"/>
    <mergeCell ref="A44:B44"/>
    <mergeCell ref="C44:E44"/>
    <mergeCell ref="F44:H44"/>
    <mergeCell ref="I44:K44"/>
    <mergeCell ref="L44:M44"/>
    <mergeCell ref="A43:B43"/>
    <mergeCell ref="C43:E43"/>
    <mergeCell ref="F43:H43"/>
    <mergeCell ref="I43:K43"/>
    <mergeCell ref="L41:M41"/>
    <mergeCell ref="A42:B42"/>
    <mergeCell ref="C42:E42"/>
    <mergeCell ref="F42:H42"/>
    <mergeCell ref="I42:K42"/>
    <mergeCell ref="L42:M42"/>
    <mergeCell ref="A41:B41"/>
    <mergeCell ref="C41:E41"/>
    <mergeCell ref="F41:H41"/>
    <mergeCell ref="I41:K41"/>
    <mergeCell ref="L39:M39"/>
    <mergeCell ref="A40:B40"/>
    <mergeCell ref="C40:E40"/>
    <mergeCell ref="F40:H40"/>
    <mergeCell ref="I40:K40"/>
    <mergeCell ref="L40:M40"/>
    <mergeCell ref="A39:B39"/>
    <mergeCell ref="C39:E39"/>
    <mergeCell ref="F39:H39"/>
    <mergeCell ref="I39:K39"/>
    <mergeCell ref="L37:M37"/>
    <mergeCell ref="A38:B38"/>
    <mergeCell ref="C38:E38"/>
    <mergeCell ref="F38:H38"/>
    <mergeCell ref="I38:K38"/>
    <mergeCell ref="L38:M38"/>
    <mergeCell ref="I37:K37"/>
    <mergeCell ref="L35:M36"/>
    <mergeCell ref="A30:M30"/>
    <mergeCell ref="A31:M31"/>
    <mergeCell ref="A32:M32"/>
    <mergeCell ref="A34:M34"/>
    <mergeCell ref="A11:M11"/>
    <mergeCell ref="A13:C13"/>
    <mergeCell ref="A14:C14"/>
    <mergeCell ref="A15:C15"/>
    <mergeCell ref="D13:G13"/>
    <mergeCell ref="D14:G14"/>
    <mergeCell ref="D15:G15"/>
    <mergeCell ref="C6:M6"/>
    <mergeCell ref="C7:M7"/>
    <mergeCell ref="C8:M8"/>
    <mergeCell ref="C9:M9"/>
    <mergeCell ref="A6:B6"/>
    <mergeCell ref="A8:B8"/>
    <mergeCell ref="A9:B9"/>
    <mergeCell ref="A4:B4"/>
    <mergeCell ref="C4:M4"/>
    <mergeCell ref="A5:B5"/>
    <mergeCell ref="A1:M1"/>
    <mergeCell ref="A3:B3"/>
    <mergeCell ref="C3:M3"/>
    <mergeCell ref="C5:M5"/>
    <mergeCell ref="A16:C16"/>
    <mergeCell ref="A37:B37"/>
    <mergeCell ref="C37:E37"/>
    <mergeCell ref="F37:H37"/>
    <mergeCell ref="D16:G16"/>
    <mergeCell ref="A18:M18"/>
    <mergeCell ref="A35:B36"/>
    <mergeCell ref="C35:E36"/>
    <mergeCell ref="F35:H36"/>
    <mergeCell ref="I35:K36"/>
  </mergeCells>
  <printOptions horizontalCentered="1"/>
  <pageMargins left="0.7874015748031497" right="0.7874015748031497" top="0.5905511811023623" bottom="0.7874015748031497" header="0" footer="0"/>
  <pageSetup horizontalDpi="300" verticalDpi="3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K65"/>
  <sheetViews>
    <sheetView tabSelected="1" workbookViewId="0" topLeftCell="A1">
      <selection activeCell="A58" sqref="A58:IV149"/>
    </sheetView>
  </sheetViews>
  <sheetFormatPr defaultColWidth="9.00390625" defaultRowHeight="12.75"/>
  <cols>
    <col min="1" max="1" width="21.25390625" style="0" customWidth="1"/>
    <col min="2" max="2" width="7.125" style="0" customWidth="1"/>
    <col min="3" max="3" width="10.00390625" style="0" customWidth="1"/>
    <col min="4" max="4" width="8.375" style="0" customWidth="1"/>
    <col min="5" max="5" width="8.625" style="0" customWidth="1"/>
    <col min="6" max="6" width="11.75390625" style="0" customWidth="1"/>
    <col min="7" max="7" width="8.375" style="0" customWidth="1"/>
    <col min="8" max="8" width="7.875" style="0" customWidth="1"/>
    <col min="9" max="9" width="8.75390625" style="357" customWidth="1"/>
    <col min="10" max="35" width="9.125" style="357" customWidth="1"/>
  </cols>
  <sheetData>
    <row r="1" spans="1:11" ht="13.5" thickBot="1">
      <c r="A1" s="325" t="s">
        <v>159</v>
      </c>
      <c r="B1" s="326"/>
      <c r="C1" s="326"/>
      <c r="D1" s="326"/>
      <c r="E1" s="326"/>
      <c r="F1" s="326"/>
      <c r="G1" s="326"/>
      <c r="H1" s="327"/>
      <c r="I1" s="374"/>
      <c r="J1" s="374"/>
      <c r="K1" s="374"/>
    </row>
    <row r="2" spans="1:8" ht="13.5" thickBot="1">
      <c r="A2" s="20"/>
      <c r="B2" s="20"/>
      <c r="C2" s="20"/>
      <c r="D2" s="20"/>
      <c r="E2" s="20"/>
      <c r="F2" s="20"/>
      <c r="G2" s="20"/>
      <c r="H2" s="20"/>
    </row>
    <row r="3" spans="1:8" ht="15">
      <c r="A3" s="328" t="s">
        <v>120</v>
      </c>
      <c r="B3" s="329"/>
      <c r="C3" s="329"/>
      <c r="D3" s="330" t="s">
        <v>121</v>
      </c>
      <c r="E3" s="329"/>
      <c r="F3" s="329"/>
      <c r="G3" s="331"/>
      <c r="H3" s="27"/>
    </row>
    <row r="4" spans="1:8" ht="15">
      <c r="A4" s="332" t="s">
        <v>122</v>
      </c>
      <c r="B4" s="333"/>
      <c r="C4" s="333"/>
      <c r="D4" s="334">
        <v>39351</v>
      </c>
      <c r="E4" s="335"/>
      <c r="F4" s="335"/>
      <c r="G4" s="336"/>
      <c r="H4" s="27"/>
    </row>
    <row r="5" spans="1:8" ht="15">
      <c r="A5" s="332" t="s">
        <v>123</v>
      </c>
      <c r="B5" s="333"/>
      <c r="C5" s="333"/>
      <c r="D5" s="337" t="s">
        <v>123</v>
      </c>
      <c r="E5" s="338"/>
      <c r="F5" s="338"/>
      <c r="G5" s="339"/>
      <c r="H5" s="27"/>
    </row>
    <row r="6" spans="1:8" ht="15.75" thickBot="1">
      <c r="A6" s="340" t="s">
        <v>126</v>
      </c>
      <c r="B6" s="341"/>
      <c r="C6" s="341"/>
      <c r="D6" s="342" t="s">
        <v>125</v>
      </c>
      <c r="E6" s="343"/>
      <c r="F6" s="343"/>
      <c r="G6" s="344"/>
      <c r="H6" s="27"/>
    </row>
    <row r="7" spans="1:8" ht="15" thickBot="1">
      <c r="A7" s="27"/>
      <c r="B7" s="27"/>
      <c r="C7" s="27"/>
      <c r="D7" s="27"/>
      <c r="E7" s="27"/>
      <c r="F7" s="27"/>
      <c r="G7" s="27"/>
      <c r="H7" s="27"/>
    </row>
    <row r="8" spans="1:8" ht="15">
      <c r="A8" s="345" t="s">
        <v>160</v>
      </c>
      <c r="B8" s="320"/>
      <c r="C8" s="320"/>
      <c r="D8" s="320"/>
      <c r="E8" s="320"/>
      <c r="F8" s="320"/>
      <c r="G8" s="320"/>
      <c r="H8" s="346"/>
    </row>
    <row r="9" spans="1:8" ht="15">
      <c r="A9" s="108" t="s">
        <v>161</v>
      </c>
      <c r="B9" s="100"/>
      <c r="C9" s="100"/>
      <c r="D9" s="100"/>
      <c r="E9" s="100"/>
      <c r="F9" s="321" t="s">
        <v>162</v>
      </c>
      <c r="G9" s="321" t="s">
        <v>163</v>
      </c>
      <c r="H9" s="347" t="s">
        <v>164</v>
      </c>
    </row>
    <row r="10" spans="1:8" ht="15">
      <c r="A10" s="108"/>
      <c r="B10" s="101" t="s">
        <v>105</v>
      </c>
      <c r="C10" s="101" t="s">
        <v>165</v>
      </c>
      <c r="D10" s="101" t="s">
        <v>66</v>
      </c>
      <c r="E10" s="101" t="s">
        <v>103</v>
      </c>
      <c r="F10" s="321"/>
      <c r="G10" s="321"/>
      <c r="H10" s="347"/>
    </row>
    <row r="11" spans="1:8" ht="15">
      <c r="A11" s="109" t="s">
        <v>123</v>
      </c>
      <c r="B11" s="102">
        <v>4.35</v>
      </c>
      <c r="C11" s="103">
        <v>4.75</v>
      </c>
      <c r="D11" s="103">
        <v>4.95</v>
      </c>
      <c r="E11" s="103">
        <v>5.45</v>
      </c>
      <c r="F11" s="104">
        <f>SUM(B11:E11)/4</f>
        <v>4.875</v>
      </c>
      <c r="G11" s="104">
        <f>F11*0.667</f>
        <v>3.251625</v>
      </c>
      <c r="H11" s="110">
        <v>1</v>
      </c>
    </row>
    <row r="12" spans="1:8" ht="15.75" thickBot="1">
      <c r="A12" s="111" t="s">
        <v>124</v>
      </c>
      <c r="B12" s="112">
        <v>4.85</v>
      </c>
      <c r="C12" s="113">
        <v>5.8</v>
      </c>
      <c r="D12" s="113">
        <v>5.05</v>
      </c>
      <c r="E12" s="113">
        <v>6.35</v>
      </c>
      <c r="F12" s="114">
        <f>SUM(B12:E12)/4</f>
        <v>5.512499999999999</v>
      </c>
      <c r="G12" s="114">
        <f>F12*0.667</f>
        <v>3.6768374999999995</v>
      </c>
      <c r="H12" s="115">
        <f>F12/(F11/100)/100</f>
        <v>1.1307692307692305</v>
      </c>
    </row>
    <row r="13" spans="1:8" ht="15" thickBot="1">
      <c r="A13" s="27"/>
      <c r="B13" s="27"/>
      <c r="C13" s="27"/>
      <c r="D13" s="27"/>
      <c r="E13" s="27"/>
      <c r="F13" s="27"/>
      <c r="G13" s="27"/>
      <c r="H13" s="27"/>
    </row>
    <row r="14" spans="1:8" ht="15">
      <c r="A14" s="121" t="s">
        <v>166</v>
      </c>
      <c r="B14" s="122"/>
      <c r="C14" s="122"/>
      <c r="D14" s="122"/>
      <c r="E14" s="122"/>
      <c r="F14" s="320" t="s">
        <v>167</v>
      </c>
      <c r="G14" s="320" t="s">
        <v>164</v>
      </c>
      <c r="H14" s="320" t="s">
        <v>171</v>
      </c>
    </row>
    <row r="15" spans="1:8" ht="15">
      <c r="A15" s="108"/>
      <c r="B15" s="101" t="s">
        <v>105</v>
      </c>
      <c r="C15" s="100" t="s">
        <v>165</v>
      </c>
      <c r="D15" s="100" t="s">
        <v>66</v>
      </c>
      <c r="E15" s="100" t="s">
        <v>103</v>
      </c>
      <c r="F15" s="321"/>
      <c r="G15" s="321"/>
      <c r="H15" s="321"/>
    </row>
    <row r="16" spans="1:8" ht="15">
      <c r="A16" s="109" t="s">
        <v>123</v>
      </c>
      <c r="B16" s="102">
        <v>6.885</v>
      </c>
      <c r="C16" s="103">
        <v>7.077</v>
      </c>
      <c r="D16" s="103">
        <v>7.141</v>
      </c>
      <c r="E16" s="103">
        <v>7.363</v>
      </c>
      <c r="F16" s="106">
        <f>SUM(B16:E16)/4</f>
        <v>7.1165</v>
      </c>
      <c r="G16" s="131">
        <f>1*100</f>
        <v>100</v>
      </c>
      <c r="H16" s="129">
        <v>41.9</v>
      </c>
    </row>
    <row r="17" spans="1:8" ht="15.75" thickBot="1">
      <c r="A17" s="111" t="s">
        <v>124</v>
      </c>
      <c r="B17" s="112">
        <v>6.749</v>
      </c>
      <c r="C17" s="113">
        <v>8.398</v>
      </c>
      <c r="D17" s="113">
        <v>7.418</v>
      </c>
      <c r="E17" s="113">
        <v>7.607</v>
      </c>
      <c r="F17" s="123">
        <f>SUM(B17:E17)/4</f>
        <v>7.542999999999999</v>
      </c>
      <c r="G17" s="132">
        <f>F17/(F16/100)</f>
        <v>105.99311459284759</v>
      </c>
      <c r="H17" s="130">
        <v>43.1</v>
      </c>
    </row>
    <row r="18" spans="1:8" ht="15" thickBot="1">
      <c r="A18" s="27"/>
      <c r="B18" s="27"/>
      <c r="C18" s="27"/>
      <c r="D18" s="27"/>
      <c r="E18" s="27"/>
      <c r="F18" s="27"/>
      <c r="G18" s="27"/>
      <c r="H18" s="27"/>
    </row>
    <row r="19" spans="1:8" ht="15">
      <c r="A19" s="121" t="s">
        <v>168</v>
      </c>
      <c r="B19" s="122"/>
      <c r="C19" s="122"/>
      <c r="D19" s="122"/>
      <c r="E19" s="122"/>
      <c r="F19" s="346" t="s">
        <v>167</v>
      </c>
      <c r="G19" s="27"/>
      <c r="H19" s="27"/>
    </row>
    <row r="20" spans="1:8" ht="15">
      <c r="A20" s="108"/>
      <c r="B20" s="101" t="s">
        <v>105</v>
      </c>
      <c r="C20" s="101" t="s">
        <v>165</v>
      </c>
      <c r="D20" s="101" t="s">
        <v>66</v>
      </c>
      <c r="E20" s="101" t="s">
        <v>103</v>
      </c>
      <c r="F20" s="347"/>
      <c r="G20" s="27"/>
      <c r="H20" s="27"/>
    </row>
    <row r="21" spans="1:8" ht="15">
      <c r="A21" s="109" t="s">
        <v>123</v>
      </c>
      <c r="B21" s="102">
        <v>9.4</v>
      </c>
      <c r="C21" s="102">
        <v>7.7</v>
      </c>
      <c r="D21" s="102">
        <v>9</v>
      </c>
      <c r="E21" s="102">
        <v>8.1</v>
      </c>
      <c r="F21" s="133">
        <f>SUM(B21:E21)/4</f>
        <v>8.55</v>
      </c>
      <c r="G21" s="27"/>
      <c r="H21" s="27"/>
    </row>
    <row r="22" spans="1:8" ht="15.75" thickBot="1">
      <c r="A22" s="111" t="s">
        <v>124</v>
      </c>
      <c r="B22" s="112">
        <v>9.5</v>
      </c>
      <c r="C22" s="112">
        <v>8.3</v>
      </c>
      <c r="D22" s="112">
        <v>8.1</v>
      </c>
      <c r="E22" s="112">
        <v>7.3</v>
      </c>
      <c r="F22" s="134">
        <f>SUM(B22:E22)/4</f>
        <v>8.299999999999999</v>
      </c>
      <c r="G22" s="27"/>
      <c r="H22" s="27"/>
    </row>
    <row r="23" spans="1:8" ht="13.5" thickBot="1">
      <c r="A23" s="20"/>
      <c r="B23" s="20"/>
      <c r="C23" s="20"/>
      <c r="D23" s="20"/>
      <c r="E23" s="20"/>
      <c r="F23" s="20"/>
      <c r="G23" s="20"/>
      <c r="H23" s="20"/>
    </row>
    <row r="24" spans="1:8" ht="12.75">
      <c r="A24" s="348" t="s">
        <v>170</v>
      </c>
      <c r="B24" s="350" t="s">
        <v>163</v>
      </c>
      <c r="C24" s="352" t="s">
        <v>169</v>
      </c>
      <c r="D24" s="354" t="s">
        <v>164</v>
      </c>
      <c r="E24" s="20"/>
      <c r="F24" s="20"/>
      <c r="G24" s="20"/>
      <c r="H24" s="20"/>
    </row>
    <row r="25" spans="1:8" ht="22.5" customHeight="1">
      <c r="A25" s="349"/>
      <c r="B25" s="351"/>
      <c r="C25" s="353">
        <v>4.75</v>
      </c>
      <c r="D25" s="355">
        <v>4.95</v>
      </c>
      <c r="E25" s="20"/>
      <c r="F25" s="20"/>
      <c r="G25" s="20"/>
      <c r="H25" s="20"/>
    </row>
    <row r="26" spans="1:8" ht="14.25">
      <c r="A26" s="116" t="s">
        <v>123</v>
      </c>
      <c r="B26" s="107">
        <f>G11-(G11*0.06)</f>
        <v>3.0565275</v>
      </c>
      <c r="C26" s="105">
        <v>0</v>
      </c>
      <c r="D26" s="117">
        <f>10000%/100</f>
        <v>1</v>
      </c>
      <c r="E26" s="20"/>
      <c r="F26" s="20"/>
      <c r="G26" s="20"/>
      <c r="H26" s="20"/>
    </row>
    <row r="27" spans="1:8" ht="15" thickBot="1">
      <c r="A27" s="118" t="s">
        <v>124</v>
      </c>
      <c r="B27" s="119">
        <f>G12-(G12*0.03)</f>
        <v>3.5665323749999995</v>
      </c>
      <c r="C27" s="120">
        <f>B27-B26</f>
        <v>0.5100048749999995</v>
      </c>
      <c r="D27" s="124">
        <f>B27/(B26/100)/100</f>
        <v>1.1668576104746315</v>
      </c>
      <c r="E27" s="20"/>
      <c r="F27" s="20"/>
      <c r="G27" s="20"/>
      <c r="H27" s="20"/>
    </row>
    <row r="28" spans="1:8" ht="12.75">
      <c r="A28" s="20"/>
      <c r="B28" s="20"/>
      <c r="C28" s="20"/>
      <c r="D28" s="20"/>
      <c r="E28" s="20"/>
      <c r="F28" s="20"/>
      <c r="G28" s="20"/>
      <c r="H28" s="20"/>
    </row>
    <row r="47" ht="13.5" thickBot="1"/>
    <row r="48" spans="1:8" ht="8.25" customHeight="1">
      <c r="A48" s="322" t="s">
        <v>172</v>
      </c>
      <c r="B48" s="323"/>
      <c r="C48" s="323"/>
      <c r="D48" s="323"/>
      <c r="E48" s="323"/>
      <c r="F48" s="323"/>
      <c r="G48" s="323"/>
      <c r="H48" s="323"/>
    </row>
    <row r="49" spans="1:8" ht="2.25" customHeight="1">
      <c r="A49" s="324"/>
      <c r="B49" s="324"/>
      <c r="C49" s="324"/>
      <c r="D49" s="324"/>
      <c r="E49" s="324"/>
      <c r="F49" s="324"/>
      <c r="G49" s="324"/>
      <c r="H49" s="324"/>
    </row>
    <row r="50" spans="1:8" ht="12.75" customHeight="1">
      <c r="A50" s="324"/>
      <c r="B50" s="324"/>
      <c r="C50" s="324"/>
      <c r="D50" s="324"/>
      <c r="E50" s="324"/>
      <c r="F50" s="324"/>
      <c r="G50" s="324"/>
      <c r="H50" s="324"/>
    </row>
    <row r="51" spans="1:8" ht="12.75">
      <c r="A51" s="324"/>
      <c r="B51" s="324"/>
      <c r="C51" s="324"/>
      <c r="D51" s="324"/>
      <c r="E51" s="324"/>
      <c r="F51" s="324"/>
      <c r="G51" s="324"/>
      <c r="H51" s="324"/>
    </row>
    <row r="52" spans="1:8" ht="12.75">
      <c r="A52" s="324"/>
      <c r="B52" s="324"/>
      <c r="C52" s="324"/>
      <c r="D52" s="324"/>
      <c r="E52" s="324"/>
      <c r="F52" s="324"/>
      <c r="G52" s="324"/>
      <c r="H52" s="324"/>
    </row>
    <row r="53" spans="1:8" ht="12.75">
      <c r="A53" s="324"/>
      <c r="B53" s="324"/>
      <c r="C53" s="324"/>
      <c r="D53" s="324"/>
      <c r="E53" s="324"/>
      <c r="F53" s="324"/>
      <c r="G53" s="324"/>
      <c r="H53" s="324"/>
    </row>
    <row r="54" spans="1:8" ht="12.75">
      <c r="A54" s="324"/>
      <c r="B54" s="324"/>
      <c r="C54" s="324"/>
      <c r="D54" s="324"/>
      <c r="E54" s="324"/>
      <c r="F54" s="324"/>
      <c r="G54" s="324"/>
      <c r="H54" s="324"/>
    </row>
    <row r="55" spans="1:8" ht="12.75">
      <c r="A55" s="324"/>
      <c r="B55" s="324"/>
      <c r="C55" s="324"/>
      <c r="D55" s="324"/>
      <c r="E55" s="324"/>
      <c r="F55" s="324"/>
      <c r="G55" s="324"/>
      <c r="H55" s="324"/>
    </row>
    <row r="56" spans="1:8" ht="12.75">
      <c r="A56" s="324"/>
      <c r="B56" s="324"/>
      <c r="C56" s="324"/>
      <c r="D56" s="324"/>
      <c r="E56" s="324"/>
      <c r="F56" s="324"/>
      <c r="G56" s="324"/>
      <c r="H56" s="324"/>
    </row>
    <row r="57" spans="1:8" ht="12.75">
      <c r="A57" s="324"/>
      <c r="B57" s="324"/>
      <c r="C57" s="324"/>
      <c r="D57" s="324"/>
      <c r="E57" s="324"/>
      <c r="F57" s="324"/>
      <c r="G57" s="324"/>
      <c r="H57" s="324"/>
    </row>
    <row r="58" s="357" customFormat="1" ht="12.75"/>
    <row r="59" s="357" customFormat="1" ht="12.75"/>
    <row r="60" s="357" customFormat="1" ht="12.75"/>
    <row r="61" s="357" customFormat="1" ht="12.75"/>
    <row r="62" spans="2:6" s="357" customFormat="1" ht="12.75">
      <c r="B62" s="375"/>
      <c r="C62" s="375"/>
      <c r="D62" s="375"/>
      <c r="E62" s="375"/>
      <c r="F62" s="376"/>
    </row>
    <row r="63" s="357" customFormat="1" ht="12.75"/>
    <row r="64" s="357" customFormat="1" ht="12.75"/>
    <row r="65" spans="2:6" s="357" customFormat="1" ht="12.75">
      <c r="B65" s="375"/>
      <c r="C65" s="375"/>
      <c r="D65" s="375"/>
      <c r="E65" s="375"/>
      <c r="F65" s="376"/>
    </row>
    <row r="66" s="357" customFormat="1" ht="12.75"/>
    <row r="67" s="357" customFormat="1" ht="12.75"/>
    <row r="68" s="357" customFormat="1" ht="12.75"/>
    <row r="69" s="357" customFormat="1" ht="12.75"/>
    <row r="70" s="357" customFormat="1" ht="12.75"/>
    <row r="71" s="357" customFormat="1" ht="12.75"/>
    <row r="72" s="357" customFormat="1" ht="12.75"/>
    <row r="73" s="357" customFormat="1" ht="12.75"/>
    <row r="74" s="357" customFormat="1" ht="12.75"/>
    <row r="75" s="357" customFormat="1" ht="12.75"/>
    <row r="76" s="357" customFormat="1" ht="12.75"/>
    <row r="77" s="357" customFormat="1" ht="12.75"/>
    <row r="78" s="357" customFormat="1" ht="12.75"/>
    <row r="79" s="357" customFormat="1" ht="12.75"/>
    <row r="80" s="357" customFormat="1" ht="12.75"/>
    <row r="81" s="357" customFormat="1" ht="12.75"/>
    <row r="82" s="357" customFormat="1" ht="12.75"/>
    <row r="83" s="357" customFormat="1" ht="12.75"/>
    <row r="84" s="357" customFormat="1" ht="12.75"/>
    <row r="85" s="357" customFormat="1" ht="12.75"/>
    <row r="86" s="357" customFormat="1" ht="12.75"/>
    <row r="87" s="357" customFormat="1" ht="12.75"/>
    <row r="88" s="357" customFormat="1" ht="12.75"/>
    <row r="89" s="357" customFormat="1" ht="12.75"/>
    <row r="90" s="357" customFormat="1" ht="12.75"/>
    <row r="91" s="357" customFormat="1" ht="12.75"/>
    <row r="92" s="357" customFormat="1" ht="12.75"/>
    <row r="93" s="357" customFormat="1" ht="12.75"/>
    <row r="94" s="357" customFormat="1" ht="12.75"/>
    <row r="95" s="357" customFormat="1" ht="12.75"/>
    <row r="96" s="357" customFormat="1" ht="12.75"/>
    <row r="97" s="357" customFormat="1" ht="12.75"/>
    <row r="98" s="357" customFormat="1" ht="12.75"/>
    <row r="99" s="357" customFormat="1" ht="12.75"/>
    <row r="100" s="357" customFormat="1" ht="12.75"/>
    <row r="101" s="357" customFormat="1" ht="12.75"/>
    <row r="102" s="357" customFormat="1" ht="12.75"/>
    <row r="103" s="357" customFormat="1" ht="12.75"/>
    <row r="104" s="357" customFormat="1" ht="12.75"/>
    <row r="105" s="357" customFormat="1" ht="12.75"/>
    <row r="106" s="357" customFormat="1" ht="12.75"/>
    <row r="107" s="357" customFormat="1" ht="12.75"/>
    <row r="108" s="357" customFormat="1" ht="12.75"/>
    <row r="109" s="357" customFormat="1" ht="12.75"/>
    <row r="110" s="357" customFormat="1" ht="12.75"/>
    <row r="111" s="357" customFormat="1" ht="12.75"/>
    <row r="112" s="357" customFormat="1" ht="12.75"/>
    <row r="113" s="357" customFormat="1" ht="12.75"/>
    <row r="114" s="357" customFormat="1" ht="12.75"/>
    <row r="115" s="357" customFormat="1" ht="12.75"/>
    <row r="116" s="357" customFormat="1" ht="12.75"/>
    <row r="117" s="357" customFormat="1" ht="12.75"/>
    <row r="118" s="357" customFormat="1" ht="12.75"/>
    <row r="119" s="357" customFormat="1" ht="12.75"/>
    <row r="120" s="357" customFormat="1" ht="12.75"/>
    <row r="121" s="357" customFormat="1" ht="12.75"/>
    <row r="122" s="357" customFormat="1" ht="12.75"/>
    <row r="123" s="357" customFormat="1" ht="12.75"/>
    <row r="124" s="357" customFormat="1" ht="12.75"/>
    <row r="125" s="357" customFormat="1" ht="12.75"/>
    <row r="126" s="357" customFormat="1" ht="12.75"/>
    <row r="127" s="357" customFormat="1" ht="12.75"/>
    <row r="128" s="357" customFormat="1" ht="12.75"/>
    <row r="129" s="357" customFormat="1" ht="12.75"/>
    <row r="130" s="357" customFormat="1" ht="12.75"/>
    <row r="131" s="357" customFormat="1" ht="12.75"/>
    <row r="132" s="357" customFormat="1" ht="12.75"/>
    <row r="133" s="357" customFormat="1" ht="12.75"/>
    <row r="134" s="357" customFormat="1" ht="12.75"/>
    <row r="135" s="357" customFormat="1" ht="12.75"/>
    <row r="136" s="357" customFormat="1" ht="12.75"/>
    <row r="137" s="357" customFormat="1" ht="12.75"/>
    <row r="138" s="357" customFormat="1" ht="12.75"/>
    <row r="139" s="357" customFormat="1" ht="12.75"/>
    <row r="140" s="357" customFormat="1" ht="12.75"/>
    <row r="141" s="357" customFormat="1" ht="12.75"/>
    <row r="142" s="357" customFormat="1" ht="12.75"/>
    <row r="143" s="357" customFormat="1" ht="12.75"/>
    <row r="144" s="357" customFormat="1" ht="12.75"/>
    <row r="145" s="357" customFormat="1" ht="12.75"/>
    <row r="146" s="357" customFormat="1" ht="12.75"/>
    <row r="147" s="357" customFormat="1" ht="12.75"/>
    <row r="148" s="357" customFormat="1" ht="12.75"/>
    <row r="149" s="357" customFormat="1" ht="12.75"/>
  </sheetData>
  <mergeCells count="22">
    <mergeCell ref="F14:F15"/>
    <mergeCell ref="F19:F20"/>
    <mergeCell ref="A24:A25"/>
    <mergeCell ref="B24:B25"/>
    <mergeCell ref="C24:C25"/>
    <mergeCell ref="D24:D25"/>
    <mergeCell ref="A6:C6"/>
    <mergeCell ref="D6:G6"/>
    <mergeCell ref="A8:H8"/>
    <mergeCell ref="F9:F10"/>
    <mergeCell ref="G9:G10"/>
    <mergeCell ref="H9:H10"/>
    <mergeCell ref="G14:G15"/>
    <mergeCell ref="H14:H15"/>
    <mergeCell ref="A48:H57"/>
    <mergeCell ref="A1:H1"/>
    <mergeCell ref="A3:C3"/>
    <mergeCell ref="D3:G3"/>
    <mergeCell ref="A4:C4"/>
    <mergeCell ref="D4:G4"/>
    <mergeCell ref="A5:C5"/>
    <mergeCell ref="D5:G5"/>
  </mergeCells>
  <printOptions/>
  <pageMargins left="0.7874015748031497" right="0.7874015748031497" top="0.5905511811023623" bottom="0.5905511811023623"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ÚKZÚZ OOZ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Jaroslav Mokrý</dc:creator>
  <cp:keywords/>
  <dc:description/>
  <cp:lastModifiedBy>ENERGEN</cp:lastModifiedBy>
  <cp:lastPrinted>2008-10-31T05:50:24Z</cp:lastPrinted>
  <dcterms:created xsi:type="dcterms:W3CDTF">1999-09-01T12:33:27Z</dcterms:created>
  <dcterms:modified xsi:type="dcterms:W3CDTF">2009-01-18T13:59:35Z</dcterms:modified>
  <cp:category/>
  <cp:version/>
  <cp:contentType/>
  <cp:contentStatus/>
</cp:coreProperties>
</file>